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showInkAnnotation="0" defaultThemeVersion="124226"/>
  <xr:revisionPtr revIDLastSave="0" documentId="13_ncr:1_{761A9868-45D8-42BB-8FA4-B2109A7AEA6F}" xr6:coauthVersionLast="36" xr6:coauthVersionMax="36" xr10:uidLastSave="{00000000-0000-0000-0000-000000000000}"/>
  <bookViews>
    <workbookView xWindow="5580" yWindow="0" windowWidth="15480" windowHeight="7560" activeTab="2" xr2:uid="{00000000-000D-0000-FFFF-FFFF00000000}"/>
  </bookViews>
  <sheets>
    <sheet name="１地方税（総括表）" sheetId="11" r:id="rId1"/>
    <sheet name="2税目別内訳" sheetId="14" r:id="rId2"/>
    <sheet name="3地方譲与税" sheetId="13" r:id="rId3"/>
  </sheets>
  <definedNames>
    <definedName name="_xlnm.Print_Area" localSheetId="0">'１地方税（総括表）'!$A$1:$AB$51</definedName>
    <definedName name="_xlnm.Print_Area" localSheetId="1">'2税目別内訳'!$A$1:$Z$98</definedName>
    <definedName name="_xlnm.Print_Area" localSheetId="2">'3地方譲与税'!$A$1:$Z$22</definedName>
    <definedName name="_xlnm.Print_Area">#REF!</definedName>
    <definedName name="X01Y01_06">#REF!</definedName>
    <definedName name="X01Y02_06">#REF!</definedName>
    <definedName name="X01Y03_06">#REF!</definedName>
    <definedName name="X01Y04_06">#REF!</definedName>
    <definedName name="X01Y05_06">#REF!</definedName>
    <definedName name="X01Y06_06">#REF!</definedName>
    <definedName name="X01Y07_06">#REF!</definedName>
    <definedName name="X01Y08_06">#REF!</definedName>
    <definedName name="X01Y09_06">#REF!</definedName>
    <definedName name="X01Y10_06">#REF!</definedName>
    <definedName name="X01Y11_06">#REF!</definedName>
    <definedName name="X01Y12_06">#REF!</definedName>
    <definedName name="X02Y01_06">#REF!</definedName>
    <definedName name="X02Y02_06">#REF!</definedName>
    <definedName name="X02Y03_06">#REF!</definedName>
    <definedName name="X02Y04_06">#REF!</definedName>
    <definedName name="X02Y05_06">#REF!</definedName>
    <definedName name="X02Y06_06">#REF!</definedName>
    <definedName name="X02Y07_06">#REF!</definedName>
    <definedName name="X02Y08_06">#REF!</definedName>
    <definedName name="X02Y09_06">#REF!</definedName>
    <definedName name="X02Y10_06">#REF!</definedName>
    <definedName name="X02Y11_06">#REF!</definedName>
    <definedName name="X02Y12_06">#REF!</definedName>
    <definedName name="X03Y01_06">#REF!</definedName>
    <definedName name="X03Y02_06">#REF!</definedName>
    <definedName name="X03Y03_06">#REF!</definedName>
    <definedName name="X03Y04_06">#REF!</definedName>
    <definedName name="X03Y05_06">#REF!</definedName>
    <definedName name="X03Y06_06">#REF!</definedName>
    <definedName name="X03Y07_06">#REF!</definedName>
    <definedName name="X03Y08_06">#REF!</definedName>
    <definedName name="X03Y09_06">#REF!</definedName>
    <definedName name="X03Y10_06">#REF!</definedName>
    <definedName name="X03Y11_06">#REF!</definedName>
    <definedName name="X03Y12_06">#REF!</definedName>
    <definedName name="X04Y01_06">#REF!</definedName>
    <definedName name="X04Y02_06">#REF!</definedName>
    <definedName name="X04Y03_06">#REF!</definedName>
    <definedName name="X04Y04_06">#REF!</definedName>
    <definedName name="X04Y05_06">#REF!</definedName>
    <definedName name="X04Y06_06">#REF!</definedName>
    <definedName name="X04Y07_06">#REF!</definedName>
    <definedName name="X04Y08_06">#REF!</definedName>
    <definedName name="X04Y09_06">#REF!</definedName>
    <definedName name="X04Y10_06">#REF!</definedName>
    <definedName name="X04Y11_06">#REF!</definedName>
    <definedName name="X04Y12_06">#REF!</definedName>
    <definedName name="X05Y01_06">#REF!</definedName>
    <definedName name="X05Y02_06">#REF!</definedName>
    <definedName name="X05Y03_06">#REF!</definedName>
    <definedName name="X05Y04_06">#REF!</definedName>
    <definedName name="X05Y05_06">#REF!</definedName>
    <definedName name="X05Y06_06">#REF!</definedName>
    <definedName name="X05Y07_06">#REF!</definedName>
    <definedName name="X05Y08_06">#REF!</definedName>
    <definedName name="X05Y09_06">#REF!</definedName>
    <definedName name="X05Y10_06">#REF!</definedName>
    <definedName name="X05Y11_06">#REF!</definedName>
    <definedName name="X05Y12_06">#REF!</definedName>
    <definedName name="X06Y01_06">#REF!</definedName>
    <definedName name="X06Y02_06">#REF!</definedName>
    <definedName name="X06Y03_06">#REF!</definedName>
    <definedName name="X06Y04_06">#REF!</definedName>
    <definedName name="X06Y05_06">#REF!</definedName>
    <definedName name="X06Y06_06">#REF!</definedName>
    <definedName name="X06Y07_06">#REF!</definedName>
    <definedName name="X06Y08_06">#REF!</definedName>
    <definedName name="X06Y09_06">#REF!</definedName>
    <definedName name="X06Y10_06">#REF!</definedName>
    <definedName name="X06Y11_06">#REF!</definedName>
    <definedName name="X06Y12_06">#REF!</definedName>
    <definedName name="X07Y01_06">#REF!</definedName>
    <definedName name="X07Y02_06">#REF!</definedName>
    <definedName name="X07Y03_06">#REF!</definedName>
    <definedName name="X07Y04_06">#REF!</definedName>
    <definedName name="X07Y05_06">#REF!</definedName>
    <definedName name="X07Y06_06">#REF!</definedName>
    <definedName name="X07Y07_06">#REF!</definedName>
    <definedName name="X07Y08_06">#REF!</definedName>
    <definedName name="X07Y09_06">#REF!</definedName>
    <definedName name="X07Y10_06">#REF!</definedName>
    <definedName name="X07Y11_06">#REF!</definedName>
    <definedName name="X07Y12_06">#REF!</definedName>
    <definedName name="X08Y01_06">#REF!</definedName>
    <definedName name="X08Y02_06">#REF!</definedName>
    <definedName name="X08Y03_06">#REF!</definedName>
    <definedName name="X08Y04_06">#REF!</definedName>
    <definedName name="X08Y05_06">#REF!</definedName>
    <definedName name="X08Y06_06">#REF!</definedName>
    <definedName name="X08Y07_06">#REF!</definedName>
    <definedName name="X08Y08_06">#REF!</definedName>
    <definedName name="X08Y09_06">#REF!</definedName>
    <definedName name="X08Y10_06">#REF!</definedName>
    <definedName name="X08Y11_06">#REF!</definedName>
    <definedName name="X08Y12_06">#REF!</definedName>
    <definedName name="X09Y01_06">#REF!</definedName>
    <definedName name="X09Y02_06">#REF!</definedName>
    <definedName name="X09Y03_06">#REF!</definedName>
    <definedName name="X09Y04_06">#REF!</definedName>
    <definedName name="X09Y05_06">#REF!</definedName>
    <definedName name="X09Y06_06">#REF!</definedName>
    <definedName name="X09Y07_06">#REF!</definedName>
    <definedName name="X09Y08_06">#REF!</definedName>
    <definedName name="X09Y09_06">#REF!</definedName>
    <definedName name="X09Y10_06">#REF!</definedName>
    <definedName name="X09Y11_06">#REF!</definedName>
    <definedName name="X09Y12_06">#REF!</definedName>
    <definedName name="X10Y01_06">#REF!</definedName>
    <definedName name="X10Y02_06">#REF!</definedName>
    <definedName name="X10Y03_06">#REF!</definedName>
    <definedName name="X10Y04_06">#REF!</definedName>
    <definedName name="X10Y05_06">#REF!</definedName>
    <definedName name="X10Y06_06">#REF!</definedName>
    <definedName name="X10Y07_06">#REF!</definedName>
    <definedName name="X10Y08_06">#REF!</definedName>
    <definedName name="X10Y09_06">#REF!</definedName>
    <definedName name="X10Y10_06">#REF!</definedName>
    <definedName name="X10Y11_06">#REF!</definedName>
    <definedName name="X10Y12_06">#REF!</definedName>
    <definedName name="X11Y01_06">#REF!</definedName>
    <definedName name="X11Y02_06">#REF!</definedName>
    <definedName name="X11Y03_06">#REF!</definedName>
    <definedName name="X11Y04_06">#REF!</definedName>
    <definedName name="X11Y05_06">#REF!</definedName>
    <definedName name="X11Y06_06">#REF!</definedName>
    <definedName name="X11Y07_06">#REF!</definedName>
    <definedName name="X11Y08_06">#REF!</definedName>
    <definedName name="X11Y09_06">#REF!</definedName>
    <definedName name="X11Y10_06">#REF!</definedName>
    <definedName name="X11Y11_06">#REF!</definedName>
    <definedName name="X11Y12_06">#REF!</definedName>
    <definedName name="X12Y01_06">#REF!</definedName>
    <definedName name="X12Y02_06">#REF!</definedName>
    <definedName name="X12Y03_06">#REF!</definedName>
    <definedName name="X12Y04_06">#REF!</definedName>
    <definedName name="X12Y05_06">#REF!</definedName>
    <definedName name="X12Y06_06">#REF!</definedName>
    <definedName name="X12Y07_06">#REF!</definedName>
    <definedName name="X12Y08_06">#REF!</definedName>
    <definedName name="X12Y09_06">#REF!</definedName>
    <definedName name="X12Y10_06">#REF!</definedName>
    <definedName name="X12Y11_06">#REF!</definedName>
    <definedName name="X12Y12_06">#REF!</definedName>
    <definedName name="X13Y01_06">#REF!</definedName>
    <definedName name="X13Y02_06">#REF!</definedName>
    <definedName name="X13Y03_06">#REF!</definedName>
    <definedName name="X13Y04_06">#REF!</definedName>
    <definedName name="X13Y05_06">#REF!</definedName>
    <definedName name="X13Y06_06">#REF!</definedName>
    <definedName name="X13Y07_06">#REF!</definedName>
    <definedName name="X13Y08_06">#REF!</definedName>
    <definedName name="X13Y09_06">#REF!</definedName>
    <definedName name="X13Y10_06">#REF!</definedName>
    <definedName name="X13Y11_06">#REF!</definedName>
    <definedName name="X13Y12_06">#REF!</definedName>
    <definedName name="X14Y01_06">#REF!</definedName>
    <definedName name="X14Y02_06">#REF!</definedName>
    <definedName name="X14Y03_06">#REF!</definedName>
    <definedName name="X14Y04_06">#REF!</definedName>
    <definedName name="X14Y05_06">#REF!</definedName>
    <definedName name="X14Y06_06">#REF!</definedName>
    <definedName name="X14Y07_06">#REF!</definedName>
    <definedName name="X14Y08_06">#REF!</definedName>
    <definedName name="X14Y09_06">#REF!</definedName>
    <definedName name="X14Y10_06">#REF!</definedName>
    <definedName name="X14Y11_06">#REF!</definedName>
    <definedName name="X14Y12_06">#REF!</definedName>
    <definedName name="X15Y01_06">#REF!</definedName>
    <definedName name="X15Y02_06">#REF!</definedName>
    <definedName name="X15Y03_06">#REF!</definedName>
    <definedName name="X15Y04_06">#REF!</definedName>
    <definedName name="X15Y05_06">#REF!</definedName>
    <definedName name="X15Y06_06">#REF!</definedName>
    <definedName name="X15Y07_06">#REF!</definedName>
    <definedName name="X15Y08_06">#REF!</definedName>
    <definedName name="X15Y09_06">#REF!</definedName>
    <definedName name="X15Y10_06">#REF!</definedName>
    <definedName name="X15Y11_06">#REF!</definedName>
    <definedName name="X15Y12_06">#REF!</definedName>
    <definedName name="X16Y01_06">#REF!</definedName>
    <definedName name="X16Y02_06">#REF!</definedName>
    <definedName name="X16Y03_06">#REF!</definedName>
    <definedName name="X16Y04_06">#REF!</definedName>
    <definedName name="X16Y05_06">#REF!</definedName>
    <definedName name="X16Y06_06">#REF!</definedName>
    <definedName name="X16Y07_06">#REF!</definedName>
    <definedName name="X16Y08_06">#REF!</definedName>
    <definedName name="X16Y09_06">#REF!</definedName>
    <definedName name="X16Y10_06">#REF!</definedName>
    <definedName name="X16Y11_06">#REF!</definedName>
    <definedName name="X16Y12_06">#REF!</definedName>
    <definedName name="X17Y01_06">#REF!</definedName>
    <definedName name="X17Y02_06">#REF!</definedName>
    <definedName name="X17Y03_06">#REF!</definedName>
    <definedName name="X17Y04_06">#REF!</definedName>
    <definedName name="X17Y05_06">#REF!</definedName>
    <definedName name="X17Y06_06">#REF!</definedName>
    <definedName name="X17Y07_06">#REF!</definedName>
    <definedName name="X17Y08_06">#REF!</definedName>
    <definedName name="X17Y09_06">#REF!</definedName>
    <definedName name="X17Y10_06">#REF!</definedName>
    <definedName name="X17Y11_06">#REF!</definedName>
    <definedName name="X17Y12_06">#REF!</definedName>
    <definedName name="X18Y01_06">#REF!</definedName>
    <definedName name="X18Y02_06">#REF!</definedName>
    <definedName name="X18Y03_06">#REF!</definedName>
    <definedName name="X18Y04_06">#REF!</definedName>
    <definedName name="X18Y05_06">#REF!</definedName>
    <definedName name="X18Y06_06">#REF!</definedName>
    <definedName name="X18Y07_06">#REF!</definedName>
    <definedName name="X18Y08_06">#REF!</definedName>
    <definedName name="X18Y09_06">#REF!</definedName>
    <definedName name="X18Y10_06">#REF!</definedName>
    <definedName name="X18Y11_06">#REF!</definedName>
    <definedName name="X18Y12_06">#REF!</definedName>
    <definedName name="X19Y01_06">#REF!</definedName>
    <definedName name="X19Y02_06">#REF!</definedName>
    <definedName name="X19Y03_06">#REF!</definedName>
    <definedName name="X19Y04_06">#REF!</definedName>
    <definedName name="X19Y05_06">#REF!</definedName>
    <definedName name="X19Y06_06">#REF!</definedName>
    <definedName name="X19Y07_06">#REF!</definedName>
    <definedName name="X19Y08_06">#REF!</definedName>
    <definedName name="X19Y09_06">#REF!</definedName>
    <definedName name="X19Y10_06">#REF!</definedName>
    <definedName name="X19Y11_06">#REF!</definedName>
    <definedName name="X19Y12_06">#REF!</definedName>
    <definedName name="X20Y01_06">#REF!</definedName>
    <definedName name="X20Y02_06">#REF!</definedName>
    <definedName name="X20Y03_06">#REF!</definedName>
    <definedName name="X20Y04_06">#REF!</definedName>
    <definedName name="X20Y05_06">#REF!</definedName>
    <definedName name="X20Y06_06">#REF!</definedName>
    <definedName name="X20Y07_06">#REF!</definedName>
    <definedName name="X20Y08_06">#REF!</definedName>
    <definedName name="X20Y09_06">#REF!</definedName>
    <definedName name="X20Y10_06">#REF!</definedName>
    <definedName name="X20Y11_06">#REF!</definedName>
    <definedName name="X20Y12_06">#REF!</definedName>
    <definedName name="X21Y01_06">#REF!</definedName>
    <definedName name="X21Y02_06">#REF!</definedName>
    <definedName name="X21Y03_06">#REF!</definedName>
    <definedName name="X21Y04_06">#REF!</definedName>
    <definedName name="X21Y05_06">#REF!</definedName>
    <definedName name="X21Y06_06">#REF!</definedName>
    <definedName name="X21Y07_06">#REF!</definedName>
    <definedName name="X21Y08_06">#REF!</definedName>
    <definedName name="X21Y09_06">#REF!</definedName>
    <definedName name="X21Y10_06">#REF!</definedName>
    <definedName name="X21Y11_06">#REF!</definedName>
    <definedName name="X21Y12_06">#REF!</definedName>
    <definedName name="X22Y01_06">#REF!</definedName>
    <definedName name="X22Y02_06">#REF!</definedName>
    <definedName name="X22Y03_06">#REF!</definedName>
    <definedName name="X22Y04_06">#REF!</definedName>
    <definedName name="X22Y05_06">#REF!</definedName>
    <definedName name="X22Y06_06">#REF!</definedName>
    <definedName name="X22Y07_06">#REF!</definedName>
    <definedName name="X22Y08_06">#REF!</definedName>
    <definedName name="X22Y09_06">#REF!</definedName>
    <definedName name="X22Y10_06">#REF!</definedName>
    <definedName name="X22Y11_06">#REF!</definedName>
    <definedName name="X22Y12_06">#REF!</definedName>
    <definedName name="X23Y01_06">#REF!</definedName>
    <definedName name="X23Y02_06">#REF!</definedName>
    <definedName name="X23Y03_06">#REF!</definedName>
    <definedName name="X23Y04_06">#REF!</definedName>
    <definedName name="X23Y05_06">#REF!</definedName>
    <definedName name="X23Y06_06">#REF!</definedName>
    <definedName name="X23Y07_06">#REF!</definedName>
    <definedName name="X23Y08_06">#REF!</definedName>
    <definedName name="X23Y09_06">#REF!</definedName>
    <definedName name="X23Y10_06">#REF!</definedName>
    <definedName name="X23Y11_06">#REF!</definedName>
    <definedName name="X23Y12_06">#REF!</definedName>
    <definedName name="X24Y01_06">#REF!</definedName>
    <definedName name="X24Y02_06">#REF!</definedName>
    <definedName name="X24Y03_06">#REF!</definedName>
    <definedName name="X24Y04_06">#REF!</definedName>
    <definedName name="X24Y05_06">#REF!</definedName>
    <definedName name="X24Y06_06">#REF!</definedName>
    <definedName name="X24Y07_06">#REF!</definedName>
    <definedName name="X24Y08_06">#REF!</definedName>
    <definedName name="X24Y09_06">#REF!</definedName>
    <definedName name="X24Y10_06">#REF!</definedName>
    <definedName name="X24Y11_06">#REF!</definedName>
    <definedName name="X24Y12_06">#REF!</definedName>
    <definedName name="X25Y01_06">#REF!</definedName>
    <definedName name="X25Y02_06">#REF!</definedName>
    <definedName name="X25Y03_06">#REF!</definedName>
    <definedName name="X25Y04_06">#REF!</definedName>
    <definedName name="X25Y05_06">#REF!</definedName>
    <definedName name="X25Y06_06">#REF!</definedName>
    <definedName name="X25Y07_06">#REF!</definedName>
    <definedName name="X25Y08_06">#REF!</definedName>
    <definedName name="X25Y09_06">#REF!</definedName>
    <definedName name="X25Y10_06">#REF!</definedName>
    <definedName name="X25Y11_06">#REF!</definedName>
    <definedName name="X25Y12_06">#REF!</definedName>
    <definedName name="X26Y01_06">#REF!</definedName>
    <definedName name="X26Y02_06">#REF!</definedName>
    <definedName name="X26Y03_06">#REF!</definedName>
    <definedName name="X26Y04_06">#REF!</definedName>
    <definedName name="X26Y05_06">#REF!</definedName>
    <definedName name="X26Y06_06">#REF!</definedName>
    <definedName name="X26Y07_06">#REF!</definedName>
    <definedName name="X26Y08_06">#REF!</definedName>
    <definedName name="X26Y09_06">#REF!</definedName>
    <definedName name="X26Y10_06">#REF!</definedName>
    <definedName name="X26Y11_06">#REF!</definedName>
    <definedName name="X26Y12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7Y12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8Y12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29Y12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0Y12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1Y12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2Y12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3Y12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4Y12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X35Y12_06">#REF!</definedName>
  </definedNames>
  <calcPr calcId="191029"/>
</workbook>
</file>

<file path=xl/calcChain.xml><?xml version="1.0" encoding="utf-8"?>
<calcChain xmlns="http://schemas.openxmlformats.org/spreadsheetml/2006/main">
  <c r="M92" i="14" l="1"/>
  <c r="F94" i="14" l="1"/>
  <c r="F93" i="14" s="1"/>
  <c r="F92" i="14"/>
  <c r="F49" i="11"/>
  <c r="Z48" i="11"/>
  <c r="V48" i="11"/>
  <c r="Y48" i="11" s="1"/>
  <c r="L21" i="13" l="1"/>
  <c r="L20" i="13"/>
  <c r="S15" i="13"/>
  <c r="S16" i="13"/>
  <c r="V16" i="13" s="1"/>
  <c r="S17" i="13"/>
  <c r="S18" i="13"/>
  <c r="S19" i="13"/>
  <c r="V19" i="13" s="1"/>
  <c r="S20" i="13"/>
  <c r="S21" i="13"/>
  <c r="S14" i="13"/>
  <c r="W15" i="13" l="1"/>
  <c r="V15" i="13"/>
  <c r="V18" i="13"/>
  <c r="W18" i="13"/>
  <c r="W17" i="13"/>
  <c r="V17" i="13"/>
  <c r="V14" i="13"/>
  <c r="W14" i="13"/>
  <c r="V21" i="13"/>
  <c r="W21" i="13"/>
  <c r="W19" i="13"/>
  <c r="W16" i="13"/>
  <c r="V20" i="13"/>
  <c r="W20" i="13"/>
  <c r="V95" i="14"/>
  <c r="Z95" i="14" s="1"/>
  <c r="Q95" i="14"/>
  <c r="P94" i="14"/>
  <c r="S94" i="14"/>
  <c r="S92" i="14"/>
  <c r="N95" i="14"/>
  <c r="K92" i="14"/>
  <c r="J94" i="14"/>
  <c r="J93" i="14" s="1"/>
  <c r="J92" i="14"/>
  <c r="I94" i="14"/>
  <c r="I93" i="14" s="1"/>
  <c r="I92" i="14"/>
  <c r="S49" i="11"/>
  <c r="P49" i="11"/>
  <c r="M49" i="11"/>
  <c r="J49" i="11"/>
  <c r="I49" i="11"/>
  <c r="G30" i="11"/>
  <c r="P93" i="14" l="1"/>
  <c r="N93" i="14" s="1"/>
  <c r="S93" i="14"/>
  <c r="V93" i="14" s="1"/>
  <c r="Z93" i="14" s="1"/>
  <c r="Q92" i="14"/>
  <c r="V92" i="14"/>
  <c r="Q94" i="14"/>
  <c r="N94" i="14"/>
  <c r="V94" i="14"/>
  <c r="Z94" i="14" s="1"/>
  <c r="K48" i="11"/>
  <c r="Q93" i="14" l="1"/>
  <c r="Y92" i="14"/>
  <c r="W92" i="14" s="1"/>
  <c r="Z92" i="14"/>
  <c r="G94" i="14"/>
  <c r="G92" i="14"/>
  <c r="G3" i="14"/>
  <c r="G50" i="14" s="1"/>
  <c r="F4" i="14"/>
  <c r="F51" i="14" s="1"/>
  <c r="F31" i="11"/>
  <c r="N50" i="11"/>
  <c r="N49" i="11"/>
  <c r="Q48" i="11"/>
  <c r="N48" i="11"/>
  <c r="T48" i="11" l="1"/>
  <c r="V49" i="11"/>
  <c r="Z49" i="11" s="1"/>
  <c r="W48" i="11"/>
  <c r="Y95" i="14"/>
  <c r="W95" i="14" s="1"/>
  <c r="G93" i="14"/>
  <c r="G4" i="14"/>
  <c r="G51" i="14" s="1"/>
  <c r="W4" i="14"/>
  <c r="W51" i="14" s="1"/>
  <c r="Y93" i="14" l="1"/>
  <c r="W93" i="14" s="1"/>
  <c r="Y94" i="14"/>
  <c r="W94" i="14" s="1"/>
  <c r="T15" i="13" l="1"/>
  <c r="T16" i="13"/>
  <c r="T17" i="13"/>
  <c r="T18" i="13"/>
  <c r="T19" i="13"/>
  <c r="T20" i="13"/>
  <c r="T21" i="13"/>
  <c r="T14" i="13"/>
  <c r="H15" i="13"/>
  <c r="H16" i="13"/>
  <c r="H17" i="13"/>
  <c r="H18" i="13"/>
  <c r="H19" i="13"/>
  <c r="H20" i="13"/>
  <c r="H21" i="13"/>
  <c r="H14" i="13"/>
  <c r="K49" i="11" l="1"/>
  <c r="G48" i="11"/>
  <c r="G49" i="11"/>
  <c r="G10" i="11" l="1"/>
  <c r="W31" i="11" l="1"/>
  <c r="G31" i="11"/>
  <c r="W10" i="11" l="1"/>
  <c r="T7" i="13" l="1"/>
  <c r="H7" i="13"/>
  <c r="H5" i="13"/>
  <c r="G6" i="13"/>
  <c r="Q49" i="11" l="1"/>
  <c r="Y49" i="11" l="1"/>
  <c r="W49" i="11" s="1"/>
</calcChain>
</file>

<file path=xl/sharedStrings.xml><?xml version="1.0" encoding="utf-8"?>
<sst xmlns="http://schemas.openxmlformats.org/spreadsheetml/2006/main" count="595" uniqueCount="185">
  <si>
    <t>区　       分</t>
  </si>
  <si>
    <t>現行法によ</t>
  </si>
  <si>
    <t>税制改正による増減(△)収見込額</t>
  </si>
  <si>
    <t>改正法によ</t>
  </si>
  <si>
    <t>当初見込額</t>
  </si>
  <si>
    <t>る収入見込</t>
  </si>
  <si>
    <t>に対する現</t>
  </si>
  <si>
    <t>額　　　　</t>
  </si>
  <si>
    <t>地方税制の</t>
  </si>
  <si>
    <t>国税の改正</t>
  </si>
  <si>
    <t>計</t>
  </si>
  <si>
    <t>に対する増</t>
  </si>
  <si>
    <t>行法による</t>
  </si>
  <si>
    <t>改正による</t>
  </si>
  <si>
    <t>に伴うもの</t>
  </si>
  <si>
    <t>増減(△)収</t>
  </si>
  <si>
    <t>もの　　　</t>
  </si>
  <si>
    <t>　</t>
  </si>
  <si>
    <t>見込額　　</t>
  </si>
  <si>
    <t>(％)</t>
  </si>
  <si>
    <t>１．</t>
  </si>
  <si>
    <t>２．</t>
  </si>
  <si>
    <t>３．</t>
  </si>
  <si>
    <t>４．</t>
  </si>
  <si>
    <t>５．</t>
  </si>
  <si>
    <t>６．</t>
  </si>
  <si>
    <t>純固定資産税小計</t>
  </si>
  <si>
    <t>合　　　　　　計</t>
  </si>
  <si>
    <t>狩猟税</t>
    <rPh sb="0" eb="1">
      <t>カリ</t>
    </rPh>
    <rPh sb="1" eb="2">
      <t>リョウ</t>
    </rPh>
    <rPh sb="2" eb="3">
      <t>ゼイ</t>
    </rPh>
    <phoneticPr fontId="2"/>
  </si>
  <si>
    <t>道府県税計</t>
    <rPh sb="0" eb="2">
      <t>ドウフ</t>
    </rPh>
    <rPh sb="2" eb="4">
      <t>ケンゼイ</t>
    </rPh>
    <rPh sb="4" eb="5">
      <t>ケイ</t>
    </rPh>
    <phoneticPr fontId="2"/>
  </si>
  <si>
    <t>市町村税計</t>
    <rPh sb="0" eb="3">
      <t>シチョウソン</t>
    </rPh>
    <rPh sb="3" eb="4">
      <t>ゼイ</t>
    </rPh>
    <rPh sb="4" eb="5">
      <t>ケイ</t>
    </rPh>
    <phoneticPr fontId="2"/>
  </si>
  <si>
    <t>減(△)収額</t>
    <rPh sb="5" eb="6">
      <t>ガク</t>
    </rPh>
    <phoneticPr fontId="2"/>
  </si>
  <si>
    <t>交付金</t>
    <rPh sb="0" eb="3">
      <t>コウフキン</t>
    </rPh>
    <phoneticPr fontId="2"/>
  </si>
  <si>
    <t>（単位：億円）</t>
    <phoneticPr fontId="2"/>
  </si>
  <si>
    <t>法人均等割</t>
    <rPh sb="0" eb="2">
      <t>ホウジン</t>
    </rPh>
    <rPh sb="2" eb="5">
      <t>キントウワリ</t>
    </rPh>
    <phoneticPr fontId="2"/>
  </si>
  <si>
    <t>法人税割</t>
    <rPh sb="0" eb="2">
      <t>ホウジン</t>
    </rPh>
    <rPh sb="2" eb="3">
      <t>ゼイ</t>
    </rPh>
    <rPh sb="3" eb="4">
      <t>ワリ</t>
    </rPh>
    <phoneticPr fontId="2"/>
  </si>
  <si>
    <t>利子割</t>
    <rPh sb="0" eb="2">
      <t>リシ</t>
    </rPh>
    <rPh sb="2" eb="3">
      <t>ワ</t>
    </rPh>
    <phoneticPr fontId="2"/>
  </si>
  <si>
    <t>配当割</t>
    <rPh sb="0" eb="2">
      <t>ハイトウ</t>
    </rPh>
    <rPh sb="2" eb="3">
      <t>ワ</t>
    </rPh>
    <phoneticPr fontId="2"/>
  </si>
  <si>
    <t>株式等譲渡所得割</t>
    <rPh sb="0" eb="2">
      <t>カブシキ</t>
    </rPh>
    <rPh sb="2" eb="3">
      <t>トウ</t>
    </rPh>
    <rPh sb="3" eb="5">
      <t>ジョウト</t>
    </rPh>
    <rPh sb="5" eb="7">
      <t>ショトク</t>
    </rPh>
    <rPh sb="7" eb="8">
      <t>ワリ</t>
    </rPh>
    <phoneticPr fontId="2"/>
  </si>
  <si>
    <t>石油ガス譲与税</t>
    <rPh sb="0" eb="2">
      <t>セキユ</t>
    </rPh>
    <phoneticPr fontId="2"/>
  </si>
  <si>
    <t>航空機燃料譲与税</t>
    <rPh sb="0" eb="3">
      <t>コウクウキ</t>
    </rPh>
    <rPh sb="3" eb="5">
      <t>ネンリョウ</t>
    </rPh>
    <rPh sb="5" eb="8">
      <t>ジョウヨゼイ</t>
    </rPh>
    <phoneticPr fontId="2"/>
  </si>
  <si>
    <t>自動車重量譲与税</t>
    <rPh sb="0" eb="3">
      <t>ジドウシャ</t>
    </rPh>
    <rPh sb="3" eb="5">
      <t>ジュウリョウ</t>
    </rPh>
    <rPh sb="5" eb="7">
      <t>ジョウヨ</t>
    </rPh>
    <rPh sb="7" eb="8">
      <t>ゼイ</t>
    </rPh>
    <phoneticPr fontId="2"/>
  </si>
  <si>
    <t>　</t>
    <phoneticPr fontId="2"/>
  </si>
  <si>
    <t>区　　分</t>
    <rPh sb="0" eb="1">
      <t>ク</t>
    </rPh>
    <rPh sb="3" eb="4">
      <t>ブン</t>
    </rPh>
    <phoneticPr fontId="3"/>
  </si>
  <si>
    <t>(Ａ)</t>
    <phoneticPr fontId="3"/>
  </si>
  <si>
    <t>(Ｂ)</t>
    <phoneticPr fontId="3"/>
  </si>
  <si>
    <t>(Ｃ)</t>
    <phoneticPr fontId="3"/>
  </si>
  <si>
    <t>(Ｄ)</t>
    <phoneticPr fontId="3"/>
  </si>
  <si>
    <t>(Ｅ)</t>
    <phoneticPr fontId="3"/>
  </si>
  <si>
    <t>(Ｄ)＋(Ｅ)</t>
    <phoneticPr fontId="3"/>
  </si>
  <si>
    <t>(Ｆ)</t>
    <phoneticPr fontId="3"/>
  </si>
  <si>
    <t>(Ｃ)＋(Ｆ)</t>
    <phoneticPr fontId="3"/>
  </si>
  <si>
    <t>(Ｇ)</t>
    <phoneticPr fontId="3"/>
  </si>
  <si>
    <t>(Ｇ)－(Ａ)</t>
    <phoneticPr fontId="3"/>
  </si>
  <si>
    <t xml:space="preserve"> (Ｇ)</t>
    <phoneticPr fontId="3"/>
  </si>
  <si>
    <t xml:space="preserve"> (Ａ)</t>
    <phoneticPr fontId="3"/>
  </si>
  <si>
    <t>(％)</t>
    <phoneticPr fontId="3"/>
  </si>
  <si>
    <t>構成割合</t>
    <rPh sb="0" eb="2">
      <t>コウセイ</t>
    </rPh>
    <rPh sb="2" eb="4">
      <t>ワリアイ</t>
    </rPh>
    <phoneticPr fontId="3"/>
  </si>
  <si>
    <t>(Ｇ)  の</t>
    <phoneticPr fontId="3"/>
  </si>
  <si>
    <t>(Ａ)＋(Ｂ)</t>
    <phoneticPr fontId="3"/>
  </si>
  <si>
    <t>　 (1)　総　括　表</t>
    <phoneticPr fontId="3"/>
  </si>
  <si>
    <t>１.道 府 県 税</t>
    <phoneticPr fontId="2"/>
  </si>
  <si>
    <t>２.市 町 村 税</t>
    <rPh sb="2" eb="3">
      <t>シ</t>
    </rPh>
    <rPh sb="4" eb="5">
      <t>マチ</t>
    </rPh>
    <rPh sb="6" eb="7">
      <t>ムラ</t>
    </rPh>
    <rPh sb="8" eb="9">
      <t>ゼイ</t>
    </rPh>
    <phoneticPr fontId="3"/>
  </si>
  <si>
    <t xml:space="preserve"> ×100</t>
    <phoneticPr fontId="3"/>
  </si>
  <si>
    <t>３. 合　　計</t>
    <rPh sb="3" eb="4">
      <t>ゴウ</t>
    </rPh>
    <rPh sb="6" eb="7">
      <t>ケイ</t>
    </rPh>
    <phoneticPr fontId="3"/>
  </si>
  <si>
    <t>Ａ</t>
    <phoneticPr fontId="2"/>
  </si>
  <si>
    <t xml:space="preserve"> 道　府　県　税</t>
    <rPh sb="1" eb="2">
      <t>ミチ</t>
    </rPh>
    <rPh sb="3" eb="4">
      <t>フ</t>
    </rPh>
    <rPh sb="5" eb="6">
      <t>ケン</t>
    </rPh>
    <rPh sb="7" eb="8">
      <t>ゼイ</t>
    </rPh>
    <phoneticPr fontId="2"/>
  </si>
  <si>
    <t xml:space="preserve"> (Ⅰ)</t>
    <phoneticPr fontId="2"/>
  </si>
  <si>
    <t>道府県民税</t>
    <phoneticPr fontId="2"/>
  </si>
  <si>
    <t>個人均等割</t>
    <phoneticPr fontId="2"/>
  </si>
  <si>
    <t>所得割</t>
    <phoneticPr fontId="2"/>
  </si>
  <si>
    <t>事業税</t>
    <phoneticPr fontId="2"/>
  </si>
  <si>
    <t>個人</t>
    <phoneticPr fontId="2"/>
  </si>
  <si>
    <t>法人</t>
    <phoneticPr fontId="2"/>
  </si>
  <si>
    <t>地方消費税</t>
    <phoneticPr fontId="2"/>
  </si>
  <si>
    <t>譲渡割</t>
    <phoneticPr fontId="2"/>
  </si>
  <si>
    <t>貨物割</t>
    <phoneticPr fontId="2"/>
  </si>
  <si>
    <t>不動産取得税</t>
    <phoneticPr fontId="2"/>
  </si>
  <si>
    <t>道府県たばこ税</t>
    <phoneticPr fontId="2"/>
  </si>
  <si>
    <t>ゴルフ場利用税</t>
    <phoneticPr fontId="2"/>
  </si>
  <si>
    <t>軽油引取税</t>
    <phoneticPr fontId="2"/>
  </si>
  <si>
    <t>自動車税</t>
    <phoneticPr fontId="2"/>
  </si>
  <si>
    <t>10．</t>
    <phoneticPr fontId="2"/>
  </si>
  <si>
    <t>鉱区税</t>
    <phoneticPr fontId="2"/>
  </si>
  <si>
    <t>普通税計</t>
    <phoneticPr fontId="2"/>
  </si>
  <si>
    <t xml:space="preserve"> (Ⅱ)</t>
    <phoneticPr fontId="2"/>
  </si>
  <si>
    <t>目的税計</t>
    <phoneticPr fontId="2"/>
  </si>
  <si>
    <t>Ｂ</t>
    <phoneticPr fontId="2"/>
  </si>
  <si>
    <t xml:space="preserve"> 市　町　村　税</t>
    <rPh sb="1" eb="2">
      <t>シ</t>
    </rPh>
    <rPh sb="3" eb="4">
      <t>マチ</t>
    </rPh>
    <rPh sb="5" eb="6">
      <t>ムラ</t>
    </rPh>
    <rPh sb="7" eb="8">
      <t>ゼイ</t>
    </rPh>
    <phoneticPr fontId="2"/>
  </si>
  <si>
    <t>普　通　税</t>
    <rPh sb="0" eb="1">
      <t>ススム</t>
    </rPh>
    <rPh sb="2" eb="3">
      <t>ツウ</t>
    </rPh>
    <rPh sb="4" eb="5">
      <t>ゼイ</t>
    </rPh>
    <phoneticPr fontId="2"/>
  </si>
  <si>
    <t>市町村民税</t>
    <phoneticPr fontId="2"/>
  </si>
  <si>
    <t>法人均等割</t>
    <phoneticPr fontId="2"/>
  </si>
  <si>
    <t>法人税割</t>
    <phoneticPr fontId="2"/>
  </si>
  <si>
    <t>固定資産税</t>
    <phoneticPr fontId="2"/>
  </si>
  <si>
    <t>土地</t>
    <phoneticPr fontId="2"/>
  </si>
  <si>
    <t>家屋</t>
    <phoneticPr fontId="2"/>
  </si>
  <si>
    <t>償却資産</t>
    <phoneticPr fontId="2"/>
  </si>
  <si>
    <t>軽自動車税</t>
    <phoneticPr fontId="2"/>
  </si>
  <si>
    <t>市町村たばこ税</t>
    <phoneticPr fontId="2"/>
  </si>
  <si>
    <t>鉱産税</t>
    <phoneticPr fontId="2"/>
  </si>
  <si>
    <t>特別土地保有税</t>
    <phoneticPr fontId="2"/>
  </si>
  <si>
    <t>入湯税</t>
    <phoneticPr fontId="2"/>
  </si>
  <si>
    <t>事業所税</t>
    <phoneticPr fontId="2"/>
  </si>
  <si>
    <t>都市計画税</t>
    <phoneticPr fontId="2"/>
  </si>
  <si>
    <t>水利地益税等</t>
    <phoneticPr fontId="2"/>
  </si>
  <si>
    <t xml:space="preserve"> (Ⅲ)</t>
    <phoneticPr fontId="2"/>
  </si>
  <si>
    <t>制度改正に</t>
    <rPh sb="0" eb="2">
      <t>セイド</t>
    </rPh>
    <rPh sb="2" eb="4">
      <t>カイセイ</t>
    </rPh>
    <phoneticPr fontId="2"/>
  </si>
  <si>
    <t>よ る 増減</t>
    <rPh sb="4" eb="6">
      <t>ゾウゲンシュウ</t>
    </rPh>
    <phoneticPr fontId="2"/>
  </si>
  <si>
    <t xml:space="preserve"> (△) 収見</t>
    <rPh sb="6" eb="7">
      <t>ケン</t>
    </rPh>
    <phoneticPr fontId="2"/>
  </si>
  <si>
    <t>額　　　　</t>
    <rPh sb="0" eb="1">
      <t>ガク</t>
    </rPh>
    <phoneticPr fontId="2"/>
  </si>
  <si>
    <t>込額　　　</t>
    <rPh sb="0" eb="1">
      <t>コ</t>
    </rPh>
    <rPh sb="1" eb="2">
      <t>ガク</t>
    </rPh>
    <phoneticPr fontId="2"/>
  </si>
  <si>
    <t>改正法によ</t>
    <phoneticPr fontId="2"/>
  </si>
  <si>
    <t>(Ｅ)</t>
    <phoneticPr fontId="2"/>
  </si>
  <si>
    <t>る収入見込</t>
    <phoneticPr fontId="2"/>
  </si>
  <si>
    <t>×100</t>
    <phoneticPr fontId="2"/>
  </si>
  <si>
    <t>(Ａ)</t>
    <phoneticPr fontId="2"/>
  </si>
  <si>
    <t>(Ａ)＋(Ｂ)</t>
    <phoneticPr fontId="2"/>
  </si>
  <si>
    <t>(Ｃ)＋(Ｄ)</t>
    <phoneticPr fontId="2"/>
  </si>
  <si>
    <t>(Ｅ)－(Ａ)</t>
    <phoneticPr fontId="2"/>
  </si>
  <si>
    <t>(Ｂ)</t>
    <phoneticPr fontId="2"/>
  </si>
  <si>
    <t>(Ｃ)</t>
    <phoneticPr fontId="2"/>
  </si>
  <si>
    <t>(Ｄ)</t>
    <phoneticPr fontId="2"/>
  </si>
  <si>
    <t>　</t>
    <phoneticPr fontId="2"/>
  </si>
  <si>
    <t>地方揮発油譲与税</t>
    <rPh sb="0" eb="2">
      <t>チホウ</t>
    </rPh>
    <rPh sb="2" eb="5">
      <t>キハツユ</t>
    </rPh>
    <rPh sb="5" eb="7">
      <t>ジョウヨ</t>
    </rPh>
    <rPh sb="7" eb="8">
      <t>ゼイ</t>
    </rPh>
    <phoneticPr fontId="2"/>
  </si>
  <si>
    <t>特別とん譲与税</t>
    <phoneticPr fontId="2"/>
  </si>
  <si>
    <t>２．</t>
    <phoneticPr fontId="3"/>
  </si>
  <si>
    <t xml:space="preserve"> (Ⅳ)</t>
    <phoneticPr fontId="2"/>
  </si>
  <si>
    <t xml:space="preserve"> (Ⅴ)</t>
    <phoneticPr fontId="2"/>
  </si>
  <si>
    <t>道府県税小計</t>
    <rPh sb="0" eb="2">
      <t>ドウフ</t>
    </rPh>
    <rPh sb="2" eb="4">
      <t>ケンゼイ</t>
    </rPh>
    <rPh sb="4" eb="5">
      <t>ショウ</t>
    </rPh>
    <rPh sb="5" eb="6">
      <t>ケイ</t>
    </rPh>
    <phoneticPr fontId="2"/>
  </si>
  <si>
    <t>市町村税小計</t>
    <rPh sb="0" eb="3">
      <t>シチョウソン</t>
    </rPh>
    <rPh sb="3" eb="4">
      <t>ゼイ</t>
    </rPh>
    <rPh sb="4" eb="5">
      <t>ショウ</t>
    </rPh>
    <rPh sb="5" eb="6">
      <t>ケイ</t>
    </rPh>
    <phoneticPr fontId="2"/>
  </si>
  <si>
    <t>　Ⅰ　地　方　税</t>
    <rPh sb="3" eb="8">
      <t>チホウゼイ</t>
    </rPh>
    <phoneticPr fontId="2"/>
  </si>
  <si>
    <t>Ⅱ　地方譲与税</t>
    <phoneticPr fontId="3"/>
  </si>
  <si>
    <t>△</t>
  </si>
  <si>
    <t>（単位：億円）</t>
  </si>
  <si>
    <t>７．</t>
    <phoneticPr fontId="3"/>
  </si>
  <si>
    <t>森林環境譲与税</t>
    <rPh sb="0" eb="2">
      <t>シンリン</t>
    </rPh>
    <rPh sb="2" eb="4">
      <t>カンキョウ</t>
    </rPh>
    <rPh sb="4" eb="6">
      <t>ジョウヨ</t>
    </rPh>
    <rPh sb="6" eb="7">
      <t>ゼイ</t>
    </rPh>
    <phoneticPr fontId="2"/>
  </si>
  <si>
    <t>特別法人事業譲与税</t>
    <phoneticPr fontId="2"/>
  </si>
  <si>
    <t>地方法人二税</t>
    <rPh sb="0" eb="2">
      <t>チホウ</t>
    </rPh>
    <rPh sb="2" eb="4">
      <t>ホウジン</t>
    </rPh>
    <rPh sb="4" eb="5">
      <t>ニ</t>
    </rPh>
    <rPh sb="5" eb="6">
      <t>ゼイ</t>
    </rPh>
    <phoneticPr fontId="2"/>
  </si>
  <si>
    <t xml:space="preserve"> (参考）</t>
    <rPh sb="2" eb="4">
      <t>サンコウ</t>
    </rPh>
    <phoneticPr fontId="3"/>
  </si>
  <si>
    <t>個人住民税</t>
    <phoneticPr fontId="2"/>
  </si>
  <si>
    <t>再　　計</t>
    <phoneticPr fontId="3"/>
  </si>
  <si>
    <t>（単位：億円）</t>
    <phoneticPr fontId="3"/>
  </si>
  <si>
    <t>※　「地方法人二税」は、法人道府県民税（均等割及び法人税割）、法人市町村民税（均等割及び法人税割）及び法人事業税の合計額である。</t>
    <rPh sb="3" eb="5">
      <t>チホウ</t>
    </rPh>
    <rPh sb="5" eb="7">
      <t>ホウジン</t>
    </rPh>
    <rPh sb="7" eb="8">
      <t>ニ</t>
    </rPh>
    <rPh sb="8" eb="9">
      <t>ゼイ</t>
    </rPh>
    <rPh sb="20" eb="23">
      <t>キントウワ</t>
    </rPh>
    <rPh sb="23" eb="24">
      <t>オヨ</t>
    </rPh>
    <rPh sb="25" eb="28">
      <t>ホウジンゼイ</t>
    </rPh>
    <rPh sb="28" eb="29">
      <t>ワ</t>
    </rPh>
    <phoneticPr fontId="4"/>
  </si>
  <si>
    <t>（参考１）　利子割交付金、配当割交付金、株式等譲渡所得割交付金、分離課税所得割交付金、法人事業税交付金、地方消費税交付金、</t>
    <rPh sb="43" eb="45">
      <t>ホウジン</t>
    </rPh>
    <rPh sb="45" eb="48">
      <t>ジギョウゼイ</t>
    </rPh>
    <rPh sb="48" eb="51">
      <t>コウフキン</t>
    </rPh>
    <rPh sb="52" eb="54">
      <t>チホウ</t>
    </rPh>
    <rPh sb="59" eb="60">
      <t>キン</t>
    </rPh>
    <phoneticPr fontId="2"/>
  </si>
  <si>
    <t>特別法人事業譲与税</t>
    <rPh sb="0" eb="2">
      <t>トクベツ</t>
    </rPh>
    <rPh sb="2" eb="4">
      <t>ホウジン</t>
    </rPh>
    <rPh sb="4" eb="6">
      <t>ジギョウ</t>
    </rPh>
    <rPh sb="6" eb="8">
      <t>ジョウヨ</t>
    </rPh>
    <rPh sb="8" eb="9">
      <t>ゼイ</t>
    </rPh>
    <phoneticPr fontId="3"/>
  </si>
  <si>
    <t>特別法人事業譲与税</t>
    <rPh sb="0" eb="2">
      <t>トクベツ</t>
    </rPh>
    <rPh sb="2" eb="4">
      <t>ホウジン</t>
    </rPh>
    <rPh sb="4" eb="6">
      <t>ジギョウ</t>
    </rPh>
    <rPh sb="6" eb="9">
      <t>ジョウヨゼイ</t>
    </rPh>
    <phoneticPr fontId="4"/>
  </si>
  <si>
    <t xml:space="preserve"> </t>
    <phoneticPr fontId="3"/>
  </si>
  <si>
    <t>　　の合計額である。</t>
    <phoneticPr fontId="3"/>
  </si>
  <si>
    <t xml:space="preserve">        　場合の金額は、次のとおりである。</t>
    <phoneticPr fontId="3"/>
  </si>
  <si>
    <t>　　　　　ゴルフ場利用税交付金、環境性能割交付金及び軽油引取税交付金に相当する金額を道府県税から控除し、市町村税に加算した</t>
    <rPh sb="16" eb="18">
      <t>カンキョウ</t>
    </rPh>
    <rPh sb="18" eb="20">
      <t>セイノウ</t>
    </rPh>
    <rPh sb="20" eb="21">
      <t>ワ</t>
    </rPh>
    <rPh sb="21" eb="24">
      <t>コウフキン</t>
    </rPh>
    <phoneticPr fontId="2"/>
  </si>
  <si>
    <t>（参考２）　特別法人事業譲与税を含めた場合の合計金額は、次のとおりである。</t>
    <rPh sb="6" eb="8">
      <t>トクベツ</t>
    </rPh>
    <rPh sb="8" eb="10">
      <t>ホウジン</t>
    </rPh>
    <rPh sb="10" eb="12">
      <t>ジギョウ</t>
    </rPh>
    <rPh sb="12" eb="14">
      <t>ジョウヨ</t>
    </rPh>
    <rPh sb="14" eb="15">
      <t>ゼイ</t>
    </rPh>
    <rPh sb="16" eb="17">
      <t>フク</t>
    </rPh>
    <rPh sb="19" eb="21">
      <t>バアイ</t>
    </rPh>
    <rPh sb="22" eb="24">
      <t>ゴウケイ</t>
    </rPh>
    <rPh sb="24" eb="26">
      <t>キンガク</t>
    </rPh>
    <rPh sb="28" eb="29">
      <t>ツギ</t>
    </rPh>
    <phoneticPr fontId="2"/>
  </si>
  <si>
    <t>（特別法人事業譲与税を含む）</t>
    <rPh sb="1" eb="3">
      <t>トクベツ</t>
    </rPh>
    <rPh sb="3" eb="5">
      <t>ホウジン</t>
    </rPh>
    <rPh sb="5" eb="7">
      <t>ジギョウ</t>
    </rPh>
    <rPh sb="7" eb="9">
      <t>ジョウヨ</t>
    </rPh>
    <rPh sb="9" eb="10">
      <t>ゼイ</t>
    </rPh>
    <rPh sb="11" eb="12">
      <t>フク</t>
    </rPh>
    <phoneticPr fontId="3"/>
  </si>
  <si>
    <t>７．</t>
    <phoneticPr fontId="2"/>
  </si>
  <si>
    <t>８．</t>
    <phoneticPr fontId="2"/>
  </si>
  <si>
    <t>９．</t>
    <phoneticPr fontId="2"/>
  </si>
  <si>
    <t>地方法人二税＋
特別法人事業譲与税</t>
    <rPh sb="0" eb="2">
      <t>チホウ</t>
    </rPh>
    <rPh sb="2" eb="4">
      <t>ホウジン</t>
    </rPh>
    <rPh sb="4" eb="5">
      <t>ニ</t>
    </rPh>
    <rPh sb="5" eb="6">
      <t>ゼイ</t>
    </rPh>
    <rPh sb="8" eb="10">
      <t>トクベツ</t>
    </rPh>
    <rPh sb="10" eb="12">
      <t>ホウジン</t>
    </rPh>
    <rPh sb="12" eb="14">
      <t>ジギョウ</t>
    </rPh>
    <rPh sb="14" eb="17">
      <t>ジョウヨゼイ</t>
    </rPh>
    <phoneticPr fontId="2"/>
  </si>
  <si>
    <t>(A)+(B)</t>
  </si>
  <si>
    <t>(D)＋(E)</t>
  </si>
  <si>
    <t>(C)＋(F)</t>
  </si>
  <si>
    <t>(G)－(A)</t>
  </si>
  <si>
    <t>環境性能割</t>
    <rPh sb="0" eb="2">
      <t>カンキョウ</t>
    </rPh>
    <rPh sb="2" eb="4">
      <t>セイノウ</t>
    </rPh>
    <rPh sb="4" eb="5">
      <t>ワリ</t>
    </rPh>
    <phoneticPr fontId="2"/>
  </si>
  <si>
    <t>種別割</t>
    <rPh sb="0" eb="2">
      <t>シュベツ</t>
    </rPh>
    <rPh sb="2" eb="3">
      <t>ワリ</t>
    </rPh>
    <phoneticPr fontId="2"/>
  </si>
  <si>
    <t>固定資産税（特例分等）</t>
    <rPh sb="9" eb="10">
      <t>トウ</t>
    </rPh>
    <phoneticPr fontId="2"/>
  </si>
  <si>
    <t>１．</t>
    <phoneticPr fontId="2"/>
  </si>
  <si>
    <t>東日本大震災による減免等</t>
    <rPh sb="0" eb="3">
      <t>ヒガシニホン</t>
    </rPh>
    <rPh sb="3" eb="6">
      <t>ダイシンサイ</t>
    </rPh>
    <rPh sb="9" eb="11">
      <t>ゲンメン</t>
    </rPh>
    <rPh sb="11" eb="12">
      <t>トウ</t>
    </rPh>
    <phoneticPr fontId="2"/>
  </si>
  <si>
    <t xml:space="preserve"> ×100</t>
  </si>
  <si>
    <t xml:space="preserve"> (Ｇ)</t>
  </si>
  <si>
    <t xml:space="preserve"> (Ａ)</t>
  </si>
  <si>
    <t xml:space="preserve"> (2)　税　目　別　内　訳</t>
  </si>
  <si>
    <t>普　通　税</t>
  </si>
  <si>
    <t>(Ｂ)</t>
  </si>
  <si>
    <t>(Ｃ)</t>
  </si>
  <si>
    <t>(Ｄ)</t>
  </si>
  <si>
    <t>(Ｅ)</t>
  </si>
  <si>
    <t>(Ｆ)</t>
  </si>
  <si>
    <t>(Ｇ)</t>
  </si>
  <si>
    <t>(Ａ)</t>
  </si>
  <si>
    <t>目　的　税</t>
    <rPh sb="0" eb="1">
      <t>メ</t>
    </rPh>
    <rPh sb="2" eb="3">
      <t>テキ</t>
    </rPh>
    <rPh sb="4" eb="5">
      <t>ゼイ</t>
    </rPh>
    <phoneticPr fontId="2"/>
  </si>
  <si>
    <t>※　「個人住民税」は、個人道府県民税（均等割、所得割、利子割、配当割及び株式等譲渡所得割）及び個人市町村民税（均等割及び所得割）</t>
    <rPh sb="3" eb="5">
      <t>コジン</t>
    </rPh>
    <rPh sb="5" eb="8">
      <t>ジュウミンゼイ</t>
    </rPh>
    <rPh sb="11" eb="13">
      <t>コジン</t>
    </rPh>
    <rPh sb="13" eb="16">
      <t>ドウフケン</t>
    </rPh>
    <rPh sb="16" eb="17">
      <t>ミン</t>
    </rPh>
    <rPh sb="17" eb="18">
      <t>ゼイ</t>
    </rPh>
    <rPh sb="19" eb="22">
      <t>キントウワ</t>
    </rPh>
    <rPh sb="23" eb="25">
      <t>ショトク</t>
    </rPh>
    <rPh sb="25" eb="26">
      <t>ワリ</t>
    </rPh>
    <rPh sb="27" eb="29">
      <t>リシ</t>
    </rPh>
    <rPh sb="29" eb="30">
      <t>ワリ</t>
    </rPh>
    <rPh sb="31" eb="33">
      <t>ハイトウ</t>
    </rPh>
    <rPh sb="33" eb="34">
      <t>ワ</t>
    </rPh>
    <rPh sb="34" eb="35">
      <t>オヨ</t>
    </rPh>
    <rPh sb="36" eb="38">
      <t>カブシキ</t>
    </rPh>
    <rPh sb="38" eb="39">
      <t>トウ</t>
    </rPh>
    <rPh sb="39" eb="41">
      <t>ジョウト</t>
    </rPh>
    <rPh sb="41" eb="43">
      <t>ショトク</t>
    </rPh>
    <rPh sb="43" eb="44">
      <t>ワリ</t>
    </rPh>
    <rPh sb="45" eb="46">
      <t>オヨ</t>
    </rPh>
    <rPh sb="47" eb="49">
      <t>コジン</t>
    </rPh>
    <rPh sb="49" eb="52">
      <t>シチョウソン</t>
    </rPh>
    <rPh sb="52" eb="53">
      <t>ミン</t>
    </rPh>
    <rPh sb="53" eb="54">
      <t>ゼイ</t>
    </rPh>
    <rPh sb="55" eb="58">
      <t>キントウワ</t>
    </rPh>
    <rPh sb="58" eb="59">
      <t>オヨ</t>
    </rPh>
    <rPh sb="60" eb="62">
      <t>ショトク</t>
    </rPh>
    <rPh sb="62" eb="63">
      <t>ワリ</t>
    </rPh>
    <phoneticPr fontId="4"/>
  </si>
  <si>
    <t>１ 地方税及び地方譲与税収入見込額（令和６年度）</t>
    <rPh sb="18" eb="20">
      <t>レイワ</t>
    </rPh>
    <phoneticPr fontId="2"/>
  </si>
  <si>
    <t>令和５年度</t>
    <rPh sb="0" eb="2">
      <t>レイワ</t>
    </rPh>
    <phoneticPr fontId="2"/>
  </si>
  <si>
    <t>令　　和　　６　　年　　度</t>
    <rPh sb="0" eb="1">
      <t>レイ</t>
    </rPh>
    <rPh sb="3" eb="4">
      <t>ワ</t>
    </rPh>
    <phoneticPr fontId="2"/>
  </si>
  <si>
    <t/>
  </si>
  <si>
    <t>―</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</si>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</sst>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Red]#,##0"/>
    <numFmt numFmtId="178" formatCode="0;[Red]0"/>
    <numFmt numFmtId="179" formatCode="#,##0.0"/>
    <numFmt numFmtId="180" formatCode="0;0"/>
    <numFmt numFmtId="181" formatCode="#,##0;#,##0"/>
    <numFmt numFmtId="182" formatCode="#,###;#,###"/>
    <numFmt numFmtId="183" formatCode="#,##0;&quot;△ &quot;#,##0"/>
  </numFmts>
  <fonts count="17">
    <font>
      <sz val="11"/>
      <name val="明朝"/>
      <family val="1"/>
      <charset val="128"/>
    </font>
    <font>
      <sz val="11"/>
      <name val="明朝"/>
      <family val="1"/>
      <charset val="128"/>
    </font>
    <font>
      <sz val="6"/>
      <name val="ＭＳ Ｐ明朝"/>
      <family val="1"/>
      <charset val="128"/>
    </font>
    <font>
      <sz val="6"/>
      <name val="明朝"/>
      <family val="1"/>
      <charset val="128"/>
    </font>
    <font>
      <sz val="11"/>
      <name val="ＭＳ 明朝"/>
      <family val="1"/>
      <charset val="128"/>
    </font>
    <font>
      <sz val="16"/>
      <name val="ＭＳ 明朝"/>
      <family val="1"/>
      <charset val="128"/>
    </font>
    <font>
      <sz val="14"/>
      <name val="ＭＳ 明朝"/>
      <family val="1"/>
      <charset val="128"/>
    </font>
    <font>
      <sz val="1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6"/>
      <color theme="1"/>
      <name val="ＭＳ 明朝"/>
      <family val="1"/>
      <charset val="128"/>
    </font>
    <font>
      <sz val="5"/>
      <name val="ＭＳ 明朝"/>
      <family val="1"/>
      <charset val="128"/>
    </font>
    <font>
      <sz val="8.5"/>
      <name val="ＭＳ 明朝"/>
      <family val="1"/>
      <charset val="128"/>
    </font>
    <font>
      <sz val="14"/>
      <color theme="1"/>
      <name val="ＭＳ 明朝"/>
      <family val="1"/>
      <charset val="128"/>
    </font>
    <font>
      <sz val="10"/>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auto="1"/>
      </left>
      <right/>
      <top style="thin">
        <color indexed="64"/>
      </top>
      <bottom/>
      <diagonal/>
    </border>
    <border>
      <left/>
      <right style="thin">
        <color theme="1"/>
      </right>
      <top style="thin">
        <color indexed="64"/>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style="medium">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432">
    <xf numFmtId="0" fontId="0" fillId="0" borderId="0" xfId="0"/>
    <xf numFmtId="38" fontId="4" fillId="0" borderId="0" xfId="1" applyFont="1" applyFill="1" applyAlignment="1"/>
    <xf numFmtId="38" fontId="4" fillId="0" borderId="0" xfId="1" applyFont="1" applyFill="1"/>
    <xf numFmtId="38" fontId="5" fillId="0" borderId="0" xfId="1" applyFont="1" applyFill="1" applyAlignment="1">
      <alignment horizontal="left" vertical="center"/>
    </xf>
    <xf numFmtId="38" fontId="6" fillId="0" borderId="0" xfId="1" applyFont="1" applyFill="1" applyAlignment="1">
      <alignment horizontal="centerContinuous"/>
    </xf>
    <xf numFmtId="38" fontId="4" fillId="0" borderId="0" xfId="1" applyFont="1" applyFill="1" applyAlignment="1">
      <alignment horizontal="centerContinuous"/>
    </xf>
    <xf numFmtId="38" fontId="7" fillId="0" borderId="0" xfId="1" applyFont="1" applyFill="1" applyAlignment="1">
      <alignment horizontal="centerContinuous"/>
    </xf>
    <xf numFmtId="38" fontId="7" fillId="0" borderId="0" xfId="1" applyFont="1" applyFill="1"/>
    <xf numFmtId="38" fontId="7" fillId="0" borderId="0" xfId="1" quotePrefix="1" applyFont="1" applyFill="1" applyAlignment="1"/>
    <xf numFmtId="38" fontId="6" fillId="0" borderId="0" xfId="1" applyFont="1" applyFill="1" applyAlignment="1"/>
    <xf numFmtId="38" fontId="5" fillId="0" borderId="0" xfId="1" applyFont="1" applyFill="1" applyAlignment="1"/>
    <xf numFmtId="38" fontId="7" fillId="0" borderId="0" xfId="1" applyFont="1" applyFill="1" applyAlignment="1"/>
    <xf numFmtId="38" fontId="7" fillId="0" borderId="4" xfId="1" applyFont="1" applyFill="1" applyBorder="1"/>
    <xf numFmtId="38" fontId="7" fillId="0" borderId="4" xfId="1" applyFont="1" applyFill="1" applyBorder="1" applyAlignment="1">
      <alignment horizontal="center"/>
    </xf>
    <xf numFmtId="38" fontId="7" fillId="0" borderId="4" xfId="1" quotePrefix="1" applyFont="1" applyFill="1" applyBorder="1" applyAlignment="1">
      <alignment horizontal="right" vertical="top"/>
    </xf>
    <xf numFmtId="0" fontId="7" fillId="0" borderId="5" xfId="0" applyFont="1" applyFill="1" applyBorder="1"/>
    <xf numFmtId="0" fontId="7" fillId="0" borderId="0" xfId="0" applyFont="1" applyFill="1" applyBorder="1"/>
    <xf numFmtId="0" fontId="7" fillId="0" borderId="6" xfId="0" applyFont="1" applyFill="1" applyBorder="1"/>
    <xf numFmtId="38" fontId="7" fillId="0" borderId="1" xfId="1" applyFont="1" applyFill="1" applyBorder="1" applyAlignment="1">
      <alignment horizontal="centerContinuous" vertical="center"/>
    </xf>
    <xf numFmtId="38" fontId="7" fillId="0" borderId="3" xfId="1" applyFont="1" applyFill="1" applyBorder="1" applyAlignment="1">
      <alignment horizontal="centerContinuous"/>
    </xf>
    <xf numFmtId="38" fontId="7" fillId="0" borderId="6" xfId="1" applyFont="1" applyFill="1" applyBorder="1" applyAlignment="1"/>
    <xf numFmtId="38" fontId="7" fillId="0" borderId="5" xfId="1" applyFont="1" applyFill="1" applyBorder="1"/>
    <xf numFmtId="38" fontId="7" fillId="0" borderId="5" xfId="1" applyFont="1" applyFill="1" applyBorder="1" applyAlignment="1">
      <alignment horizontal="centerContinuous"/>
    </xf>
    <xf numFmtId="38" fontId="7" fillId="0" borderId="0" xfId="1" applyFont="1" applyFill="1" applyBorder="1" applyAlignment="1">
      <alignment horizontal="centerContinuous"/>
    </xf>
    <xf numFmtId="38" fontId="7" fillId="0" borderId="6" xfId="1" applyFont="1" applyFill="1" applyBorder="1" applyAlignment="1">
      <alignment horizontal="center" vertical="top"/>
    </xf>
    <xf numFmtId="38" fontId="7" fillId="0" borderId="6" xfId="1" applyFont="1" applyFill="1" applyBorder="1" applyAlignment="1">
      <alignment horizontal="centerContinuous"/>
    </xf>
    <xf numFmtId="38" fontId="7" fillId="0" borderId="6" xfId="1" applyFont="1" applyFill="1" applyBorder="1" applyAlignment="1">
      <alignment horizontal="center"/>
    </xf>
    <xf numFmtId="38" fontId="7" fillId="0" borderId="6" xfId="1" applyFont="1" applyFill="1" applyBorder="1"/>
    <xf numFmtId="38" fontId="7" fillId="0" borderId="6" xfId="1" quotePrefix="1" applyFont="1" applyFill="1" applyBorder="1" applyAlignment="1">
      <alignment horizontal="centerContinuous" vertical="top"/>
    </xf>
    <xf numFmtId="38" fontId="7" fillId="0" borderId="0" xfId="1" applyFont="1" applyFill="1" applyBorder="1"/>
    <xf numFmtId="38" fontId="7" fillId="0" borderId="6" xfId="1" applyFont="1" applyFill="1" applyBorder="1" applyAlignment="1">
      <alignment horizontal="left"/>
    </xf>
    <xf numFmtId="38" fontId="7" fillId="0" borderId="0" xfId="1" applyFont="1" applyFill="1" applyBorder="1" applyAlignment="1">
      <alignment horizontal="left"/>
    </xf>
    <xf numFmtId="38" fontId="7" fillId="0" borderId="6" xfId="1" applyFont="1" applyFill="1" applyBorder="1" applyAlignment="1">
      <alignment horizontal="right"/>
    </xf>
    <xf numFmtId="38" fontId="7" fillId="0" borderId="6" xfId="1" quotePrefix="1" applyFont="1" applyFill="1" applyBorder="1" applyAlignment="1">
      <alignment horizontal="centerContinuous"/>
    </xf>
    <xf numFmtId="38" fontId="7" fillId="0" borderId="0" xfId="1" quotePrefix="1" applyFont="1" applyFill="1" applyBorder="1" applyAlignment="1">
      <alignment horizontal="centerContinuous"/>
    </xf>
    <xf numFmtId="38" fontId="7" fillId="0" borderId="6" xfId="1" quotePrefix="1" applyFont="1" applyFill="1" applyBorder="1"/>
    <xf numFmtId="38" fontId="7" fillId="0" borderId="6" xfId="1" quotePrefix="1" applyFont="1" applyFill="1" applyBorder="1" applyAlignment="1">
      <alignment horizontal="center"/>
    </xf>
    <xf numFmtId="38" fontId="7" fillId="0" borderId="0" xfId="1" quotePrefix="1" applyFont="1" applyFill="1" applyBorder="1" applyAlignment="1"/>
    <xf numFmtId="38" fontId="7" fillId="0" borderId="0" xfId="1" applyFont="1" applyFill="1" applyBorder="1" applyAlignment="1"/>
    <xf numFmtId="38" fontId="7" fillId="0" borderId="6" xfId="1" quotePrefix="1" applyFont="1" applyFill="1" applyBorder="1" applyAlignment="1"/>
    <xf numFmtId="38" fontId="7" fillId="0" borderId="17" xfId="1" applyFont="1" applyFill="1" applyBorder="1" applyAlignment="1"/>
    <xf numFmtId="38" fontId="7" fillId="0" borderId="6" xfId="1" quotePrefix="1" applyFont="1" applyFill="1" applyBorder="1" applyAlignment="1">
      <alignment horizontal="left"/>
    </xf>
    <xf numFmtId="38" fontId="7" fillId="0" borderId="0" xfId="1" quotePrefix="1" applyFont="1" applyFill="1" applyBorder="1" applyAlignment="1">
      <alignment horizontal="left"/>
    </xf>
    <xf numFmtId="38" fontId="7" fillId="0" borderId="7" xfId="1" applyFont="1" applyFill="1" applyBorder="1"/>
    <xf numFmtId="38" fontId="7" fillId="0" borderId="3" xfId="1" applyFont="1" applyFill="1" applyBorder="1"/>
    <xf numFmtId="38" fontId="7" fillId="0" borderId="1" xfId="1" quotePrefix="1" applyFont="1" applyFill="1" applyBorder="1" applyAlignment="1">
      <alignment horizontal="center" vertical="center"/>
    </xf>
    <xf numFmtId="38" fontId="7" fillId="0" borderId="3" xfId="1" quotePrefix="1" applyFont="1" applyFill="1" applyBorder="1" applyAlignment="1">
      <alignment horizontal="centerContinuous"/>
    </xf>
    <xf numFmtId="38" fontId="7" fillId="0" borderId="1" xfId="1" quotePrefix="1" applyFont="1" applyFill="1" applyBorder="1" applyAlignment="1">
      <alignment horizontal="centerContinuous" vertical="center"/>
    </xf>
    <xf numFmtId="38" fontId="7" fillId="0" borderId="1" xfId="1" applyFont="1" applyFill="1" applyBorder="1" applyAlignment="1">
      <alignment horizontal="centerContinuous"/>
    </xf>
    <xf numFmtId="38" fontId="7" fillId="0" borderId="6" xfId="1" quotePrefix="1" applyFont="1" applyFill="1" applyBorder="1" applyAlignment="1">
      <alignment horizontal="center" vertical="center"/>
    </xf>
    <xf numFmtId="38" fontId="7" fillId="0" borderId="35" xfId="1" quotePrefix="1" applyFont="1" applyFill="1" applyBorder="1" applyAlignment="1">
      <alignment horizontal="center" vertical="center"/>
    </xf>
    <xf numFmtId="38" fontId="7" fillId="0" borderId="7" xfId="1" applyFont="1" applyFill="1" applyBorder="1" applyAlignment="1">
      <alignment horizontal="left" vertical="center"/>
    </xf>
    <xf numFmtId="38" fontId="7" fillId="0" borderId="3" xfId="1" applyFont="1" applyFill="1" applyBorder="1" applyAlignment="1">
      <alignment horizontal="left" vertical="center"/>
    </xf>
    <xf numFmtId="38" fontId="4" fillId="0" borderId="1" xfId="1" applyFont="1" applyFill="1" applyBorder="1" applyAlignment="1">
      <alignment vertical="center"/>
    </xf>
    <xf numFmtId="38" fontId="4" fillId="0" borderId="3" xfId="1" applyFont="1" applyFill="1" applyBorder="1" applyAlignment="1">
      <alignment vertical="center"/>
    </xf>
    <xf numFmtId="38" fontId="7" fillId="0" borderId="8" xfId="1" applyFont="1" applyFill="1" applyBorder="1" applyAlignment="1">
      <alignment horizontal="left" vertical="center"/>
    </xf>
    <xf numFmtId="38" fontId="7" fillId="0" borderId="4" xfId="1" applyFont="1" applyFill="1" applyBorder="1" applyAlignment="1">
      <alignment horizontal="left" vertical="center"/>
    </xf>
    <xf numFmtId="38" fontId="4" fillId="0" borderId="4" xfId="1" applyFont="1" applyFill="1" applyBorder="1" applyAlignment="1">
      <alignment vertical="center"/>
    </xf>
    <xf numFmtId="179" fontId="4" fillId="0" borderId="29" xfId="1" applyNumberFormat="1" applyFont="1" applyFill="1" applyBorder="1" applyAlignment="1">
      <alignment vertical="center"/>
    </xf>
    <xf numFmtId="181" fontId="4" fillId="0" borderId="3" xfId="1" applyNumberFormat="1" applyFont="1" applyFill="1" applyBorder="1" applyAlignment="1">
      <alignment vertical="center"/>
    </xf>
    <xf numFmtId="179" fontId="4" fillId="0" borderId="28" xfId="1" applyNumberFormat="1" applyFont="1" applyFill="1" applyBorder="1" applyAlignment="1">
      <alignment vertical="center"/>
    </xf>
    <xf numFmtId="176" fontId="4" fillId="0" borderId="3" xfId="1" applyNumberFormat="1" applyFont="1" applyFill="1" applyBorder="1" applyAlignment="1">
      <alignment vertical="center"/>
    </xf>
    <xf numFmtId="176" fontId="4" fillId="0" borderId="26" xfId="1" applyNumberFormat="1" applyFont="1" applyFill="1" applyBorder="1" applyAlignment="1">
      <alignment vertical="center"/>
    </xf>
    <xf numFmtId="181" fontId="4" fillId="0" borderId="25" xfId="1" applyNumberFormat="1" applyFont="1" applyFill="1" applyBorder="1" applyAlignment="1">
      <alignment vertical="center"/>
    </xf>
    <xf numFmtId="38" fontId="7" fillId="0" borderId="0" xfId="1" applyFont="1" applyFill="1" applyAlignment="1">
      <alignment vertical="center"/>
    </xf>
    <xf numFmtId="38" fontId="7" fillId="0" borderId="0" xfId="1" quotePrefix="1" applyFont="1" applyFill="1"/>
    <xf numFmtId="38" fontId="7" fillId="0" borderId="0" xfId="1" applyFont="1" applyFill="1" applyBorder="1" applyAlignment="1">
      <alignment vertical="center"/>
    </xf>
    <xf numFmtId="176" fontId="4" fillId="0" borderId="0" xfId="1" applyNumberFormat="1" applyFont="1" applyFill="1" applyBorder="1" applyAlignment="1">
      <alignment vertical="center"/>
    </xf>
    <xf numFmtId="38" fontId="4" fillId="0" borderId="10" xfId="1" applyFont="1" applyFill="1" applyBorder="1"/>
    <xf numFmtId="181" fontId="4" fillId="0" borderId="41" xfId="1" applyNumberFormat="1" applyFont="1" applyFill="1" applyBorder="1" applyAlignment="1">
      <alignment vertical="center"/>
    </xf>
    <xf numFmtId="38" fontId="8" fillId="0" borderId="0" xfId="1" applyFont="1" applyFill="1" applyAlignment="1"/>
    <xf numFmtId="38" fontId="8" fillId="0" borderId="0" xfId="1" applyFont="1" applyFill="1"/>
    <xf numFmtId="38" fontId="8" fillId="0" borderId="0" xfId="1" applyFont="1" applyFill="1" applyBorder="1"/>
    <xf numFmtId="38" fontId="8" fillId="0" borderId="4" xfId="1" applyFont="1" applyFill="1" applyBorder="1"/>
    <xf numFmtId="38" fontId="8" fillId="0" borderId="4" xfId="1" applyFont="1" applyFill="1" applyBorder="1" applyAlignment="1">
      <alignment horizontal="center"/>
    </xf>
    <xf numFmtId="38" fontId="8" fillId="0" borderId="4" xfId="1" quotePrefix="1" applyFont="1" applyFill="1" applyBorder="1"/>
    <xf numFmtId="38" fontId="8" fillId="0" borderId="0" xfId="1" applyFont="1" applyFill="1" applyBorder="1" applyAlignment="1">
      <alignment horizontal="centerContinuous"/>
    </xf>
    <xf numFmtId="38" fontId="8" fillId="0" borderId="0" xfId="1" applyFont="1" applyFill="1" applyBorder="1" applyAlignment="1"/>
    <xf numFmtId="38" fontId="8" fillId="0" borderId="0" xfId="1" quotePrefix="1" applyFont="1" applyFill="1" applyBorder="1" applyAlignment="1">
      <alignment horizontal="centerContinuous"/>
    </xf>
    <xf numFmtId="38" fontId="8" fillId="0" borderId="0" xfId="1" quotePrefix="1" applyFont="1" applyFill="1" applyBorder="1" applyAlignment="1"/>
    <xf numFmtId="177" fontId="8" fillId="0" borderId="0" xfId="1" applyNumberFormat="1" applyFont="1" applyFill="1" applyBorder="1"/>
    <xf numFmtId="38" fontId="9" fillId="0" borderId="3" xfId="1" applyFont="1" applyFill="1" applyBorder="1"/>
    <xf numFmtId="38" fontId="8" fillId="0" borderId="18" xfId="1" applyFont="1" applyFill="1" applyBorder="1" applyAlignment="1">
      <alignment horizontal="distributed"/>
    </xf>
    <xf numFmtId="38" fontId="9" fillId="0" borderId="0" xfId="1" applyFont="1" applyFill="1" applyBorder="1"/>
    <xf numFmtId="38" fontId="8" fillId="0" borderId="0" xfId="1" applyFont="1" applyFill="1" applyBorder="1" applyAlignment="1">
      <alignment horizontal="distributed"/>
    </xf>
    <xf numFmtId="178" fontId="8" fillId="0" borderId="0" xfId="1" applyNumberFormat="1" applyFont="1" applyFill="1" applyBorder="1"/>
    <xf numFmtId="38" fontId="9" fillId="0" borderId="0" xfId="1" applyFont="1" applyFill="1"/>
    <xf numFmtId="38" fontId="11" fillId="0" borderId="0" xfId="1" applyFont="1" applyFill="1" applyAlignment="1"/>
    <xf numFmtId="38" fontId="8" fillId="0" borderId="4" xfId="1" applyFont="1" applyFill="1" applyBorder="1" applyAlignment="1">
      <alignment horizontal="right"/>
    </xf>
    <xf numFmtId="38" fontId="8" fillId="0" borderId="0" xfId="1" applyFont="1" applyFill="1" applyBorder="1" applyAlignment="1">
      <alignment horizontal="right" vertical="center"/>
    </xf>
    <xf numFmtId="0" fontId="9" fillId="0" borderId="9" xfId="0" applyFont="1" applyFill="1" applyBorder="1"/>
    <xf numFmtId="0" fontId="9" fillId="0" borderId="10" xfId="0" applyFont="1" applyFill="1" applyBorder="1"/>
    <xf numFmtId="38" fontId="8" fillId="0" borderId="10" xfId="1" applyFont="1" applyFill="1" applyBorder="1"/>
    <xf numFmtId="0" fontId="9" fillId="0" borderId="36" xfId="0" applyFont="1" applyFill="1" applyBorder="1"/>
    <xf numFmtId="0" fontId="9" fillId="0" borderId="5" xfId="0" applyFont="1" applyFill="1" applyBorder="1"/>
    <xf numFmtId="0" fontId="9" fillId="0" borderId="0" xfId="0" applyFont="1" applyFill="1" applyBorder="1"/>
    <xf numFmtId="38" fontId="9" fillId="0" borderId="16" xfId="1" applyFont="1" applyFill="1" applyBorder="1" applyAlignment="1">
      <alignment horizontal="center"/>
    </xf>
    <xf numFmtId="38" fontId="9" fillId="0" borderId="14" xfId="1" applyFont="1" applyFill="1" applyBorder="1" applyAlignment="1">
      <alignment horizontal="center" vertical="center"/>
    </xf>
    <xf numFmtId="38" fontId="9" fillId="0" borderId="13" xfId="1" applyFont="1" applyFill="1" applyBorder="1" applyAlignment="1">
      <alignment horizontal="center" vertical="center"/>
    </xf>
    <xf numFmtId="38" fontId="9" fillId="0" borderId="34" xfId="1" applyFont="1" applyFill="1" applyBorder="1" applyAlignment="1">
      <alignment horizontal="center" vertical="center"/>
    </xf>
    <xf numFmtId="38" fontId="9" fillId="0" borderId="32" xfId="1" applyFont="1" applyFill="1" applyBorder="1" applyAlignment="1">
      <alignment horizontal="center" vertical="center"/>
    </xf>
    <xf numFmtId="38" fontId="9" fillId="0" borderId="6" xfId="1" applyFont="1" applyFill="1" applyBorder="1" applyAlignment="1">
      <alignment horizontal="centerContinuous"/>
    </xf>
    <xf numFmtId="38" fontId="9" fillId="0" borderId="0" xfId="1" applyFont="1" applyFill="1" applyBorder="1" applyAlignment="1">
      <alignment horizontal="centerContinuous"/>
    </xf>
    <xf numFmtId="38" fontId="9" fillId="0" borderId="5" xfId="1" applyFont="1" applyFill="1" applyBorder="1" applyAlignment="1">
      <alignment horizontal="centerContinuous"/>
    </xf>
    <xf numFmtId="38" fontId="8" fillId="0" borderId="16" xfId="1" applyFont="1" applyFill="1" applyBorder="1"/>
    <xf numFmtId="38" fontId="9" fillId="0" borderId="5" xfId="1" applyFont="1" applyFill="1" applyBorder="1"/>
    <xf numFmtId="38" fontId="9" fillId="0" borderId="5" xfId="1" applyFont="1" applyFill="1" applyBorder="1" applyAlignment="1"/>
    <xf numFmtId="38" fontId="9" fillId="0" borderId="6" xfId="1" quotePrefix="1" applyFont="1" applyFill="1" applyBorder="1" applyAlignment="1"/>
    <xf numFmtId="38" fontId="9" fillId="0" borderId="16" xfId="1" applyFont="1" applyFill="1" applyBorder="1"/>
    <xf numFmtId="38" fontId="9" fillId="0" borderId="0" xfId="1" quotePrefix="1" applyFont="1" applyFill="1" applyBorder="1" applyAlignment="1">
      <alignment horizontal="centerContinuous"/>
    </xf>
    <xf numFmtId="38" fontId="9" fillId="0" borderId="6" xfId="1" quotePrefix="1" applyFont="1" applyFill="1" applyBorder="1" applyAlignment="1">
      <alignment horizontal="centerContinuous"/>
    </xf>
    <xf numFmtId="38" fontId="9" fillId="0" borderId="6" xfId="1" quotePrefix="1" applyFont="1" applyFill="1" applyBorder="1" applyAlignment="1">
      <alignment horizontal="left"/>
    </xf>
    <xf numFmtId="38" fontId="9" fillId="0" borderId="0" xfId="1" quotePrefix="1" applyFont="1" applyFill="1" applyBorder="1" applyAlignment="1">
      <alignment horizontal="left"/>
    </xf>
    <xf numFmtId="38" fontId="9" fillId="0" borderId="17" xfId="1" applyFont="1" applyFill="1" applyBorder="1"/>
    <xf numFmtId="38" fontId="9" fillId="0" borderId="7" xfId="1" applyFont="1" applyFill="1" applyBorder="1"/>
    <xf numFmtId="38" fontId="8" fillId="0" borderId="18" xfId="1" quotePrefix="1" applyFont="1" applyFill="1" applyBorder="1" applyAlignment="1">
      <alignment horizontal="center"/>
    </xf>
    <xf numFmtId="38" fontId="9" fillId="0" borderId="2" xfId="1" quotePrefix="1" applyFont="1" applyFill="1" applyBorder="1" applyAlignment="1">
      <alignment horizontal="center" vertical="center"/>
    </xf>
    <xf numFmtId="38" fontId="9" fillId="0" borderId="1" xfId="1" applyFont="1" applyFill="1" applyBorder="1" applyAlignment="1">
      <alignment horizontal="centerContinuous" vertical="center"/>
    </xf>
    <xf numFmtId="38" fontId="9" fillId="0" borderId="3" xfId="1" quotePrefix="1" applyFont="1" applyFill="1" applyBorder="1" applyAlignment="1">
      <alignment horizontal="centerContinuous" vertical="center"/>
    </xf>
    <xf numFmtId="38" fontId="9" fillId="0" borderId="1" xfId="1" applyFont="1" applyFill="1" applyBorder="1" applyAlignment="1">
      <alignment horizontal="center" vertical="center"/>
    </xf>
    <xf numFmtId="38" fontId="8" fillId="0" borderId="0" xfId="1" quotePrefix="1" applyFont="1" applyFill="1" applyBorder="1" applyAlignment="1">
      <alignment horizontal="center"/>
    </xf>
    <xf numFmtId="38" fontId="9" fillId="0" borderId="19" xfId="1" applyFont="1" applyFill="1" applyBorder="1" applyAlignment="1">
      <alignment horizontal="left" vertical="center"/>
    </xf>
    <xf numFmtId="38" fontId="9" fillId="0" borderId="3" xfId="1" quotePrefix="1" applyFont="1" applyFill="1" applyBorder="1" applyAlignment="1">
      <alignment horizontal="left" vertical="center"/>
    </xf>
    <xf numFmtId="38" fontId="10" fillId="0" borderId="18" xfId="1" applyFont="1" applyFill="1" applyBorder="1" applyAlignment="1">
      <alignment horizontal="distributed" shrinkToFit="1"/>
    </xf>
    <xf numFmtId="38" fontId="9" fillId="0" borderId="1" xfId="1" applyFont="1" applyFill="1" applyBorder="1" applyAlignment="1">
      <alignment horizontal="right" vertical="center"/>
    </xf>
    <xf numFmtId="38" fontId="9" fillId="0" borderId="20" xfId="1" applyFont="1" applyFill="1" applyBorder="1" applyAlignment="1">
      <alignment vertical="center"/>
    </xf>
    <xf numFmtId="38" fontId="9" fillId="0" borderId="21" xfId="1" applyFont="1" applyFill="1" applyBorder="1" applyAlignment="1">
      <alignment vertical="center"/>
    </xf>
    <xf numFmtId="180" fontId="9" fillId="0" borderId="3" xfId="1" applyNumberFormat="1" applyFont="1" applyFill="1" applyBorder="1" applyAlignment="1">
      <alignment vertical="center"/>
    </xf>
    <xf numFmtId="38" fontId="9" fillId="0" borderId="21" xfId="1" applyFont="1" applyFill="1" applyBorder="1" applyAlignment="1">
      <alignment horizontal="right" vertical="center"/>
    </xf>
    <xf numFmtId="38" fontId="9" fillId="0" borderId="3" xfId="1" applyFont="1" applyFill="1" applyBorder="1" applyAlignment="1">
      <alignment horizontal="right" vertical="center"/>
    </xf>
    <xf numFmtId="38" fontId="9" fillId="0" borderId="3" xfId="1" applyFont="1" applyFill="1" applyBorder="1" applyAlignment="1">
      <alignment vertical="center"/>
    </xf>
    <xf numFmtId="38" fontId="9" fillId="0" borderId="1" xfId="1" applyFont="1" applyFill="1" applyBorder="1" applyAlignment="1">
      <alignment vertical="center"/>
    </xf>
    <xf numFmtId="38" fontId="9" fillId="0" borderId="7" xfId="1" applyFont="1" applyFill="1" applyBorder="1" applyAlignment="1">
      <alignment horizontal="left" vertical="center"/>
    </xf>
    <xf numFmtId="38" fontId="9" fillId="0" borderId="1" xfId="1" applyFont="1" applyFill="1" applyBorder="1" applyAlignment="1">
      <alignment horizontal="left" vertical="center"/>
    </xf>
    <xf numFmtId="38" fontId="9" fillId="0" borderId="3" xfId="1" applyFont="1" applyFill="1" applyBorder="1" applyAlignment="1">
      <alignment horizontal="left" vertical="center"/>
    </xf>
    <xf numFmtId="181" fontId="9" fillId="0" borderId="3" xfId="1" applyNumberFormat="1" applyFont="1" applyFill="1" applyBorder="1" applyAlignment="1">
      <alignment vertical="center"/>
    </xf>
    <xf numFmtId="38" fontId="9" fillId="0" borderId="8" xfId="1" applyFont="1" applyFill="1" applyBorder="1" applyAlignment="1">
      <alignment horizontal="centerContinuous" vertical="center"/>
    </xf>
    <xf numFmtId="38" fontId="9" fillId="0" borderId="30" xfId="1" applyFont="1" applyFill="1" applyBorder="1" applyAlignment="1">
      <alignment vertical="center"/>
    </xf>
    <xf numFmtId="38" fontId="9" fillId="0" borderId="23" xfId="1" applyFont="1" applyFill="1" applyBorder="1" applyAlignment="1">
      <alignment vertical="center"/>
    </xf>
    <xf numFmtId="38" fontId="7" fillId="0" borderId="0" xfId="1" quotePrefix="1" applyFont="1" applyFill="1" applyBorder="1" applyAlignment="1">
      <alignment horizontal="right" vertical="center"/>
    </xf>
    <xf numFmtId="38" fontId="7" fillId="0" borderId="5" xfId="1" applyFont="1" applyFill="1" applyBorder="1" applyAlignment="1">
      <alignment horizontal="left" vertical="center"/>
    </xf>
    <xf numFmtId="38" fontId="7" fillId="0" borderId="0" xfId="1" quotePrefix="1" applyFont="1" applyFill="1" applyBorder="1" applyAlignment="1">
      <alignment horizontal="left" vertical="center"/>
    </xf>
    <xf numFmtId="38" fontId="4" fillId="0" borderId="0" xfId="1" applyFont="1" applyFill="1" applyBorder="1"/>
    <xf numFmtId="179" fontId="7" fillId="0" borderId="0" xfId="1" applyNumberFormat="1" applyFont="1" applyFill="1" applyBorder="1"/>
    <xf numFmtId="38" fontId="7" fillId="0" borderId="19" xfId="1" applyFont="1" applyFill="1" applyBorder="1" applyAlignment="1">
      <alignment horizontal="left" vertical="center"/>
    </xf>
    <xf numFmtId="179" fontId="4" fillId="0" borderId="39" xfId="1" applyNumberFormat="1" applyFont="1" applyFill="1" applyBorder="1" applyAlignment="1">
      <alignment vertical="center"/>
    </xf>
    <xf numFmtId="179" fontId="4" fillId="0" borderId="26" xfId="1" applyNumberFormat="1" applyFont="1" applyFill="1" applyBorder="1" applyAlignment="1">
      <alignment vertical="center"/>
    </xf>
    <xf numFmtId="181" fontId="4" fillId="0" borderId="27" xfId="1" applyNumberFormat="1" applyFont="1" applyFill="1" applyBorder="1" applyAlignment="1">
      <alignment vertical="center"/>
    </xf>
    <xf numFmtId="38" fontId="4" fillId="0" borderId="24" xfId="1" applyFont="1" applyFill="1" applyBorder="1" applyAlignment="1">
      <alignment vertical="center"/>
    </xf>
    <xf numFmtId="38" fontId="4" fillId="0" borderId="12" xfId="1" applyFont="1" applyFill="1" applyBorder="1" applyAlignment="1">
      <alignment vertical="center"/>
    </xf>
    <xf numFmtId="181" fontId="4" fillId="0" borderId="31" xfId="1" applyNumberFormat="1" applyFont="1" applyFill="1" applyBorder="1" applyAlignment="1">
      <alignment vertical="center"/>
    </xf>
    <xf numFmtId="0" fontId="4" fillId="0" borderId="12" xfId="0" applyFont="1" applyFill="1" applyBorder="1" applyAlignment="1">
      <alignment vertical="center"/>
    </xf>
    <xf numFmtId="176" fontId="4" fillId="0" borderId="42" xfId="1" applyNumberFormat="1" applyFont="1" applyFill="1" applyBorder="1" applyAlignment="1">
      <alignment vertical="center"/>
    </xf>
    <xf numFmtId="38" fontId="4" fillId="0" borderId="20" xfId="1" applyFont="1" applyFill="1" applyBorder="1" applyAlignment="1">
      <alignment horizontal="right" vertical="center"/>
    </xf>
    <xf numFmtId="0" fontId="4" fillId="0" borderId="21" xfId="0" applyFont="1" applyFill="1" applyBorder="1" applyAlignment="1">
      <alignment vertical="center"/>
    </xf>
    <xf numFmtId="38" fontId="7" fillId="0" borderId="43" xfId="1" applyFont="1" applyFill="1" applyBorder="1" applyAlignment="1">
      <alignment vertical="center"/>
    </xf>
    <xf numFmtId="38" fontId="7" fillId="0" borderId="4" xfId="1" quotePrefix="1" applyFont="1" applyFill="1" applyBorder="1" applyAlignment="1">
      <alignment horizontal="left" vertical="center"/>
    </xf>
    <xf numFmtId="38" fontId="4" fillId="0" borderId="6" xfId="1" applyFont="1" applyFill="1" applyBorder="1" applyAlignment="1">
      <alignment horizontal="right" vertical="center"/>
    </xf>
    <xf numFmtId="38" fontId="4" fillId="0" borderId="0" xfId="1" applyFont="1" applyFill="1" applyBorder="1" applyAlignment="1">
      <alignment horizontal="right" vertical="center"/>
    </xf>
    <xf numFmtId="38" fontId="9" fillId="0" borderId="21" xfId="1" quotePrefix="1" applyFont="1" applyFill="1" applyBorder="1" applyAlignment="1">
      <alignment horizontal="left" vertical="center"/>
    </xf>
    <xf numFmtId="38" fontId="8" fillId="0" borderId="27" xfId="1" applyFont="1" applyFill="1" applyBorder="1" applyAlignment="1">
      <alignment horizontal="distributed"/>
    </xf>
    <xf numFmtId="180" fontId="9" fillId="0" borderId="27" xfId="1" applyNumberFormat="1" applyFont="1" applyFill="1" applyBorder="1" applyAlignment="1">
      <alignment vertical="center"/>
    </xf>
    <xf numFmtId="180" fontId="9" fillId="0" borderId="18" xfId="1" applyNumberFormat="1" applyFont="1" applyFill="1" applyBorder="1" applyAlignment="1">
      <alignment vertical="center"/>
    </xf>
    <xf numFmtId="181" fontId="9" fillId="0" borderId="18" xfId="1" applyNumberFormat="1" applyFont="1" applyFill="1" applyBorder="1" applyAlignment="1">
      <alignment vertical="center"/>
    </xf>
    <xf numFmtId="38" fontId="9" fillId="0" borderId="27" xfId="1" applyFont="1" applyFill="1" applyBorder="1" applyAlignment="1">
      <alignment vertical="center"/>
    </xf>
    <xf numFmtId="38" fontId="9" fillId="0" borderId="23" xfId="1" applyFont="1" applyFill="1" applyBorder="1" applyAlignment="1">
      <alignment horizontal="centerContinuous" vertical="center"/>
    </xf>
    <xf numFmtId="38" fontId="8" fillId="0" borderId="23" xfId="1" applyFont="1" applyFill="1" applyBorder="1" applyAlignment="1">
      <alignment horizontal="centerContinuous"/>
    </xf>
    <xf numFmtId="38" fontId="4" fillId="0" borderId="30" xfId="1" applyFont="1" applyFill="1" applyBorder="1" applyAlignment="1">
      <alignment vertical="center"/>
    </xf>
    <xf numFmtId="38" fontId="4" fillId="0" borderId="23" xfId="1" applyFont="1" applyFill="1" applyBorder="1" applyAlignment="1">
      <alignment vertical="center"/>
    </xf>
    <xf numFmtId="38" fontId="4" fillId="0" borderId="20" xfId="1" applyFont="1" applyFill="1" applyBorder="1" applyAlignment="1">
      <alignment vertical="center"/>
    </xf>
    <xf numFmtId="38" fontId="4" fillId="0" borderId="21" xfId="1" applyFont="1" applyFill="1" applyBorder="1" applyAlignment="1">
      <alignment vertical="center"/>
    </xf>
    <xf numFmtId="38" fontId="4" fillId="0" borderId="22" xfId="1" applyFont="1" applyFill="1" applyBorder="1" applyAlignment="1">
      <alignment vertical="center"/>
    </xf>
    <xf numFmtId="0" fontId="4" fillId="0" borderId="4" xfId="0" applyFont="1" applyFill="1" applyBorder="1" applyAlignment="1">
      <alignment vertical="center"/>
    </xf>
    <xf numFmtId="182" fontId="4" fillId="0" borderId="1" xfId="1" applyNumberFormat="1" applyFont="1" applyFill="1" applyBorder="1" applyAlignment="1">
      <alignment vertical="center"/>
    </xf>
    <xf numFmtId="182" fontId="4" fillId="0" borderId="3" xfId="1" applyNumberFormat="1" applyFont="1" applyFill="1" applyBorder="1" applyAlignment="1">
      <alignment vertical="center"/>
    </xf>
    <xf numFmtId="182" fontId="4" fillId="0" borderId="21" xfId="1" applyNumberFormat="1" applyFont="1" applyFill="1" applyBorder="1" applyAlignment="1">
      <alignment vertical="center"/>
    </xf>
    <xf numFmtId="38" fontId="4" fillId="0" borderId="24" xfId="0" applyNumberFormat="1" applyFont="1" applyFill="1" applyBorder="1" applyAlignment="1">
      <alignment vertical="center"/>
    </xf>
    <xf numFmtId="38" fontId="4" fillId="0" borderId="22" xfId="0" applyNumberFormat="1" applyFont="1" applyFill="1" applyBorder="1" applyAlignment="1">
      <alignment vertical="center"/>
    </xf>
    <xf numFmtId="38" fontId="7" fillId="0" borderId="0" xfId="1" quotePrefix="1" applyFont="1" applyFill="1" applyBorder="1"/>
    <xf numFmtId="38" fontId="7" fillId="0" borderId="0" xfId="1" applyFont="1" applyFill="1" applyBorder="1" applyAlignment="1">
      <alignment vertical="top"/>
    </xf>
    <xf numFmtId="38" fontId="7" fillId="0" borderId="0" xfId="1" applyFont="1" applyFill="1" applyBorder="1" applyAlignment="1">
      <alignment horizontal="center" vertical="center"/>
    </xf>
    <xf numFmtId="182" fontId="4" fillId="0" borderId="24" xfId="1" applyNumberFormat="1" applyFont="1" applyFill="1" applyBorder="1" applyAlignment="1">
      <alignment vertical="center"/>
    </xf>
    <xf numFmtId="182" fontId="4" fillId="0" borderId="12" xfId="1" applyNumberFormat="1" applyFont="1" applyFill="1" applyBorder="1" applyAlignment="1">
      <alignment vertical="center"/>
    </xf>
    <xf numFmtId="182" fontId="4" fillId="0" borderId="31" xfId="1" applyNumberFormat="1" applyFont="1" applyFill="1" applyBorder="1" applyAlignment="1">
      <alignment vertical="center"/>
    </xf>
    <xf numFmtId="182" fontId="4" fillId="0" borderId="27" xfId="1" applyNumberFormat="1" applyFont="1" applyFill="1" applyBorder="1" applyAlignment="1">
      <alignment vertical="center"/>
    </xf>
    <xf numFmtId="182" fontId="4" fillId="0" borderId="22" xfId="1" applyNumberFormat="1" applyFont="1" applyFill="1" applyBorder="1" applyAlignment="1">
      <alignment vertical="center"/>
    </xf>
    <xf numFmtId="182" fontId="4" fillId="0" borderId="4" xfId="1" applyNumberFormat="1" applyFont="1" applyFill="1" applyBorder="1" applyAlignment="1">
      <alignment vertical="center"/>
    </xf>
    <xf numFmtId="182" fontId="4" fillId="0" borderId="41" xfId="1" applyNumberFormat="1" applyFont="1" applyFill="1" applyBorder="1" applyAlignment="1">
      <alignment vertical="center"/>
    </xf>
    <xf numFmtId="38" fontId="14" fillId="0" borderId="0" xfId="1" applyFont="1" applyFill="1" applyAlignment="1"/>
    <xf numFmtId="0" fontId="8" fillId="0" borderId="6" xfId="0" applyFont="1" applyFill="1" applyBorder="1"/>
    <xf numFmtId="38" fontId="8" fillId="0" borderId="1" xfId="1" applyFont="1" applyFill="1" applyBorder="1" applyAlignment="1">
      <alignment horizontal="centerContinuous" vertical="center"/>
    </xf>
    <xf numFmtId="38" fontId="8" fillId="0" borderId="3" xfId="1" applyFont="1" applyFill="1" applyBorder="1" applyAlignment="1">
      <alignment horizontal="centerContinuous"/>
    </xf>
    <xf numFmtId="38" fontId="8" fillId="0" borderId="6" xfId="1" applyFont="1" applyFill="1" applyBorder="1" applyAlignment="1">
      <alignment horizontal="center"/>
    </xf>
    <xf numFmtId="38" fontId="8" fillId="0" borderId="6" xfId="1" applyFont="1" applyFill="1" applyBorder="1" applyAlignment="1">
      <alignment horizontal="centerContinuous"/>
    </xf>
    <xf numFmtId="38" fontId="8" fillId="0" borderId="1" xfId="1" applyFont="1" applyFill="1" applyBorder="1" applyAlignment="1">
      <alignment horizontal="centerContinuous"/>
    </xf>
    <xf numFmtId="38" fontId="8" fillId="0" borderId="6" xfId="1" applyFont="1" applyFill="1" applyBorder="1"/>
    <xf numFmtId="38" fontId="8" fillId="0" borderId="6" xfId="1" applyFont="1" applyFill="1" applyBorder="1" applyAlignment="1">
      <alignment horizontal="left"/>
    </xf>
    <xf numFmtId="38" fontId="8" fillId="0" borderId="0" xfId="1" applyFont="1" applyFill="1" applyBorder="1" applyAlignment="1">
      <alignment horizontal="left"/>
    </xf>
    <xf numFmtId="38" fontId="8" fillId="0" borderId="6" xfId="1" quotePrefix="1" applyFont="1" applyFill="1" applyBorder="1" applyAlignment="1">
      <alignment horizontal="center"/>
    </xf>
    <xf numFmtId="38" fontId="8" fillId="0" borderId="6" xfId="1" quotePrefix="1" applyFont="1" applyFill="1" applyBorder="1" applyAlignment="1">
      <alignment horizontal="centerContinuous"/>
    </xf>
    <xf numFmtId="38" fontId="8" fillId="0" borderId="6" xfId="1" quotePrefix="1" applyFont="1" applyFill="1" applyBorder="1" applyAlignment="1">
      <alignment horizontal="left"/>
    </xf>
    <xf numFmtId="38" fontId="8" fillId="0" borderId="1" xfId="1" quotePrefix="1" applyFont="1" applyFill="1" applyBorder="1" applyAlignment="1">
      <alignment horizontal="center" vertical="center"/>
    </xf>
    <xf numFmtId="38" fontId="8" fillId="0" borderId="3" xfId="1" quotePrefix="1" applyFont="1" applyFill="1" applyBorder="1" applyAlignment="1">
      <alignment horizontal="centerContinuous"/>
    </xf>
    <xf numFmtId="38" fontId="8" fillId="0" borderId="1" xfId="1" quotePrefix="1" applyFont="1" applyFill="1" applyBorder="1" applyAlignment="1">
      <alignment horizontal="centerContinuous" vertical="center"/>
    </xf>
    <xf numFmtId="181" fontId="8" fillId="0" borderId="34" xfId="1" applyNumberFormat="1" applyFont="1" applyFill="1" applyBorder="1"/>
    <xf numFmtId="182" fontId="8" fillId="0" borderId="6" xfId="1" applyNumberFormat="1" applyFont="1" applyFill="1" applyBorder="1"/>
    <xf numFmtId="182" fontId="8" fillId="0" borderId="0" xfId="1" applyNumberFormat="1" applyFont="1" applyFill="1" applyBorder="1"/>
    <xf numFmtId="182" fontId="8" fillId="0" borderId="34" xfId="1" applyNumberFormat="1" applyFont="1" applyFill="1" applyBorder="1"/>
    <xf numFmtId="181" fontId="8" fillId="0" borderId="17" xfId="1" applyNumberFormat="1" applyFont="1" applyFill="1" applyBorder="1"/>
    <xf numFmtId="182" fontId="8" fillId="0" borderId="17" xfId="1" applyNumberFormat="1" applyFont="1" applyFill="1" applyBorder="1"/>
    <xf numFmtId="179" fontId="8" fillId="0" borderId="0" xfId="1" applyNumberFormat="1" applyFont="1" applyFill="1" applyBorder="1"/>
    <xf numFmtId="38" fontId="15" fillId="0" borderId="0" xfId="1" applyFont="1" applyFill="1" applyBorder="1"/>
    <xf numFmtId="38" fontId="15" fillId="0" borderId="0" xfId="1" applyFont="1" applyFill="1"/>
    <xf numFmtId="182" fontId="8" fillId="0" borderId="32" xfId="1" applyNumberFormat="1" applyFont="1" applyFill="1" applyBorder="1"/>
    <xf numFmtId="181" fontId="8" fillId="0" borderId="32" xfId="1" applyNumberFormat="1" applyFont="1" applyFill="1" applyBorder="1"/>
    <xf numFmtId="177" fontId="8" fillId="0" borderId="17" xfId="1" applyNumberFormat="1" applyFont="1" applyFill="1" applyBorder="1"/>
    <xf numFmtId="38" fontId="8" fillId="0" borderId="35" xfId="1" applyFont="1" applyFill="1" applyBorder="1" applyAlignment="1">
      <alignment horizontal="center" vertical="center"/>
    </xf>
    <xf numFmtId="38" fontId="8" fillId="0" borderId="48" xfId="1" applyFont="1" applyFill="1" applyBorder="1" applyAlignment="1">
      <alignment horizontal="centerContinuous"/>
    </xf>
    <xf numFmtId="38" fontId="8" fillId="0" borderId="47" xfId="1" quotePrefix="1" applyFont="1" applyFill="1" applyBorder="1"/>
    <xf numFmtId="38" fontId="8" fillId="0" borderId="47" xfId="1" applyFont="1" applyFill="1" applyBorder="1" applyAlignment="1">
      <alignment horizontal="right"/>
    </xf>
    <xf numFmtId="38" fontId="8" fillId="0" borderId="47" xfId="1" applyFont="1" applyFill="1" applyBorder="1"/>
    <xf numFmtId="38" fontId="8" fillId="0" borderId="47" xfId="1" quotePrefix="1" applyFont="1" applyFill="1" applyBorder="1" applyAlignment="1">
      <alignment horizontal="center" vertical="center"/>
    </xf>
    <xf numFmtId="176" fontId="8" fillId="0" borderId="47" xfId="1" applyNumberFormat="1" applyFont="1" applyFill="1" applyBorder="1"/>
    <xf numFmtId="38" fontId="8" fillId="0" borderId="47" xfId="1" quotePrefix="1" applyFont="1" applyFill="1" applyBorder="1" applyAlignment="1">
      <alignment horizontal="center"/>
    </xf>
    <xf numFmtId="3" fontId="9" fillId="0" borderId="1" xfId="1" applyNumberFormat="1" applyFont="1" applyFill="1" applyBorder="1" applyAlignment="1">
      <alignment vertical="center"/>
    </xf>
    <xf numFmtId="182" fontId="9" fillId="0" borderId="1" xfId="1" applyNumberFormat="1" applyFont="1" applyFill="1" applyBorder="1" applyAlignment="1">
      <alignment vertical="center"/>
    </xf>
    <xf numFmtId="182" fontId="9" fillId="0" borderId="3" xfId="1" applyNumberFormat="1" applyFont="1" applyFill="1" applyBorder="1" applyAlignment="1">
      <alignment vertical="center"/>
    </xf>
    <xf numFmtId="182" fontId="16" fillId="0" borderId="3" xfId="1" applyNumberFormat="1" applyFont="1" applyFill="1" applyBorder="1" applyAlignment="1">
      <alignment vertical="center"/>
    </xf>
    <xf numFmtId="181" fontId="9" fillId="0" borderId="1" xfId="1" applyNumberFormat="1" applyFont="1" applyFill="1" applyBorder="1" applyAlignment="1">
      <alignment vertical="center"/>
    </xf>
    <xf numFmtId="179" fontId="9" fillId="0" borderId="35" xfId="1" applyNumberFormat="1" applyFont="1" applyFill="1" applyBorder="1" applyAlignment="1">
      <alignment vertical="center"/>
    </xf>
    <xf numFmtId="182" fontId="9" fillId="0" borderId="21" xfId="1" applyNumberFormat="1" applyFont="1" applyFill="1" applyBorder="1" applyAlignment="1">
      <alignment vertical="center"/>
    </xf>
    <xf numFmtId="38" fontId="9" fillId="2" borderId="2" xfId="1" applyFont="1" applyFill="1" applyBorder="1" applyAlignment="1">
      <alignment horizontal="right" vertical="center"/>
    </xf>
    <xf numFmtId="181" fontId="9" fillId="2" borderId="3" xfId="1" applyNumberFormat="1" applyFont="1" applyFill="1" applyBorder="1" applyAlignment="1">
      <alignment horizontal="right" vertical="center"/>
    </xf>
    <xf numFmtId="181" fontId="9" fillId="2" borderId="27" xfId="1" applyNumberFormat="1" applyFont="1" applyFill="1" applyBorder="1" applyAlignment="1">
      <alignment horizontal="right" vertical="center"/>
    </xf>
    <xf numFmtId="182" fontId="9" fillId="2" borderId="3" xfId="1" applyNumberFormat="1" applyFont="1" applyFill="1" applyBorder="1" applyAlignment="1">
      <alignment vertical="center"/>
    </xf>
    <xf numFmtId="181" fontId="9" fillId="2" borderId="1" xfId="1" applyNumberFormat="1" applyFont="1" applyFill="1" applyBorder="1" applyAlignment="1">
      <alignment vertical="center"/>
    </xf>
    <xf numFmtId="181" fontId="9" fillId="2" borderId="3" xfId="1" applyNumberFormat="1" applyFont="1" applyFill="1" applyBorder="1" applyAlignment="1">
      <alignment vertical="center"/>
    </xf>
    <xf numFmtId="38" fontId="9" fillId="2" borderId="2" xfId="1" quotePrefix="1" applyFont="1" applyFill="1" applyBorder="1" applyAlignment="1">
      <alignment horizontal="right" vertical="center"/>
    </xf>
    <xf numFmtId="179" fontId="9" fillId="0" borderId="35" xfId="1" applyNumberFormat="1" applyFont="1" applyFill="1" applyBorder="1" applyAlignment="1">
      <alignment horizontal="right" vertical="center"/>
    </xf>
    <xf numFmtId="182" fontId="9" fillId="0" borderId="27" xfId="1" applyNumberFormat="1" applyFont="1" applyFill="1" applyBorder="1" applyAlignment="1">
      <alignment vertical="center"/>
    </xf>
    <xf numFmtId="181" fontId="9" fillId="0" borderId="20" xfId="1" applyNumberFormat="1" applyFont="1" applyFill="1" applyBorder="1" applyAlignment="1">
      <alignment vertical="center"/>
    </xf>
    <xf numFmtId="183" fontId="9" fillId="0" borderId="1" xfId="1" applyNumberFormat="1" applyFont="1" applyFill="1" applyBorder="1" applyAlignment="1">
      <alignment horizontal="distributed" vertical="center"/>
    </xf>
    <xf numFmtId="182" fontId="9" fillId="0" borderId="20" xfId="1" applyNumberFormat="1" applyFont="1" applyFill="1" applyBorder="1" applyAlignment="1">
      <alignment vertical="center"/>
    </xf>
    <xf numFmtId="38" fontId="9" fillId="0" borderId="22" xfId="1" applyFont="1" applyFill="1" applyBorder="1" applyAlignment="1">
      <alignment vertical="center"/>
    </xf>
    <xf numFmtId="182" fontId="9" fillId="0" borderId="22" xfId="1" applyNumberFormat="1" applyFont="1" applyFill="1" applyBorder="1" applyAlignment="1">
      <alignment vertical="center"/>
    </xf>
    <xf numFmtId="182" fontId="9" fillId="0" borderId="4" xfId="1" applyNumberFormat="1" applyFont="1" applyFill="1" applyBorder="1" applyAlignment="1">
      <alignment vertical="center"/>
    </xf>
    <xf numFmtId="182" fontId="9" fillId="0" borderId="25" xfId="1" applyNumberFormat="1" applyFont="1" applyFill="1" applyBorder="1" applyAlignment="1">
      <alignment vertical="center"/>
    </xf>
    <xf numFmtId="38" fontId="9" fillId="0" borderId="2" xfId="1" applyFont="1" applyFill="1" applyBorder="1" applyAlignment="1">
      <alignment vertical="center"/>
    </xf>
    <xf numFmtId="181" fontId="9" fillId="0" borderId="2" xfId="1" applyNumberFormat="1" applyFont="1" applyFill="1" applyBorder="1" applyAlignment="1">
      <alignment vertical="center"/>
    </xf>
    <xf numFmtId="182" fontId="9" fillId="0" borderId="18" xfId="1" applyNumberFormat="1" applyFont="1" applyFill="1" applyBorder="1" applyAlignment="1">
      <alignment vertical="center"/>
    </xf>
    <xf numFmtId="182" fontId="4" fillId="0" borderId="18" xfId="1" applyNumberFormat="1" applyFont="1" applyFill="1" applyBorder="1" applyAlignment="1">
      <alignment vertical="center"/>
    </xf>
    <xf numFmtId="38" fontId="9" fillId="0" borderId="28" xfId="1" applyFont="1" applyFill="1" applyBorder="1" applyAlignment="1">
      <alignment vertical="center"/>
    </xf>
    <xf numFmtId="183" fontId="9" fillId="0" borderId="28" xfId="1" applyNumberFormat="1" applyFont="1" applyFill="1" applyBorder="1" applyAlignment="1">
      <alignment horizontal="distributed" vertical="center"/>
    </xf>
    <xf numFmtId="38" fontId="9" fillId="0" borderId="40" xfId="1" applyFont="1" applyFill="1" applyBorder="1" applyAlignment="1">
      <alignment vertical="center"/>
    </xf>
    <xf numFmtId="38" fontId="8" fillId="0" borderId="5" xfId="1" applyFont="1" applyFill="1" applyBorder="1" applyAlignment="1">
      <alignment horizontal="left" vertical="center"/>
    </xf>
    <xf numFmtId="38" fontId="8" fillId="0" borderId="0" xfId="1" applyFont="1" applyFill="1" applyBorder="1" applyAlignment="1">
      <alignment horizontal="left" vertical="center"/>
    </xf>
    <xf numFmtId="38" fontId="8" fillId="0" borderId="5" xfId="1" quotePrefix="1" applyFont="1" applyFill="1" applyBorder="1" applyAlignment="1">
      <alignment horizontal="left" vertical="center"/>
    </xf>
    <xf numFmtId="38" fontId="8" fillId="0" borderId="0" xfId="1" quotePrefix="1" applyFont="1" applyFill="1" applyBorder="1" applyAlignment="1">
      <alignment horizontal="left" vertical="center"/>
    </xf>
    <xf numFmtId="38" fontId="8" fillId="0" borderId="7" xfId="1" applyFont="1" applyFill="1" applyBorder="1" applyAlignment="1">
      <alignment horizontal="left" vertical="center"/>
    </xf>
    <xf numFmtId="38" fontId="8" fillId="0" borderId="3" xfId="1" quotePrefix="1" applyFont="1" applyFill="1" applyBorder="1" applyAlignment="1">
      <alignment horizontal="left" vertical="center"/>
    </xf>
    <xf numFmtId="38" fontId="8" fillId="0" borderId="7" xfId="1" applyFont="1" applyFill="1" applyBorder="1" applyAlignment="1">
      <alignment vertical="center"/>
    </xf>
    <xf numFmtId="38" fontId="8" fillId="0" borderId="3" xfId="1" applyFont="1" applyFill="1" applyBorder="1" applyAlignment="1">
      <alignment horizontal="left" vertical="center"/>
    </xf>
    <xf numFmtId="38" fontId="8" fillId="2" borderId="3" xfId="1" applyFont="1" applyFill="1" applyBorder="1" applyAlignment="1">
      <alignment horizontal="distributed" vertical="center"/>
    </xf>
    <xf numFmtId="38" fontId="8" fillId="0" borderId="7" xfId="1" quotePrefix="1" applyFont="1" applyFill="1" applyBorder="1" applyAlignment="1">
      <alignment horizontal="left" vertical="center"/>
    </xf>
    <xf numFmtId="38" fontId="8" fillId="0" borderId="19" xfId="1" applyFont="1" applyFill="1" applyBorder="1" applyAlignment="1">
      <alignment vertical="center"/>
    </xf>
    <xf numFmtId="38" fontId="8" fillId="0" borderId="21" xfId="1" applyFont="1" applyFill="1" applyBorder="1" applyAlignment="1">
      <alignment horizontal="left" vertical="center"/>
    </xf>
    <xf numFmtId="38" fontId="8" fillId="0" borderId="8" xfId="1" applyFont="1" applyFill="1" applyBorder="1" applyAlignment="1">
      <alignment horizontal="left" vertical="center"/>
    </xf>
    <xf numFmtId="38" fontId="8" fillId="0" borderId="4" xfId="1" applyFont="1" applyFill="1" applyBorder="1" applyAlignment="1">
      <alignment horizontal="centerContinuous" vertical="center"/>
    </xf>
    <xf numFmtId="38" fontId="8" fillId="0" borderId="8" xfId="1" applyFont="1" applyFill="1" applyBorder="1" applyAlignment="1">
      <alignment vertical="center"/>
    </xf>
    <xf numFmtId="38" fontId="8" fillId="0" borderId="4" xfId="1" applyFont="1" applyFill="1" applyBorder="1" applyAlignment="1">
      <alignment vertical="center"/>
    </xf>
    <xf numFmtId="38" fontId="8" fillId="0" borderId="3" xfId="1" applyFont="1" applyFill="1" applyBorder="1" applyAlignment="1">
      <alignment horizontal="centerContinuous" vertical="center"/>
    </xf>
    <xf numFmtId="182" fontId="9" fillId="0" borderId="23" xfId="1" applyNumberFormat="1" applyFont="1" applyFill="1" applyBorder="1" applyAlignment="1">
      <alignment vertical="center"/>
    </xf>
    <xf numFmtId="38" fontId="7" fillId="0" borderId="0" xfId="1" quotePrefix="1" applyFont="1" applyFill="1" applyAlignment="1">
      <alignment horizontal="right" vertical="top"/>
    </xf>
    <xf numFmtId="182" fontId="9" fillId="0" borderId="30" xfId="1" applyNumberFormat="1" applyFont="1" applyFill="1" applyBorder="1" applyAlignment="1">
      <alignment vertical="center"/>
    </xf>
    <xf numFmtId="3" fontId="9" fillId="0" borderId="30" xfId="1" applyNumberFormat="1" applyFont="1" applyFill="1" applyBorder="1" applyAlignment="1">
      <alignment vertical="center"/>
    </xf>
    <xf numFmtId="179" fontId="9" fillId="0" borderId="26" xfId="1" applyNumberFormat="1" applyFont="1" applyFill="1" applyBorder="1" applyAlignment="1">
      <alignment vertical="center"/>
    </xf>
    <xf numFmtId="181" fontId="9" fillId="0" borderId="18" xfId="1" applyNumberFormat="1" applyFont="1" applyFill="1" applyBorder="1" applyAlignment="1">
      <alignment horizontal="right" vertical="center"/>
    </xf>
    <xf numFmtId="181" fontId="9" fillId="0" borderId="29" xfId="1" applyNumberFormat="1" applyFont="1" applyFill="1" applyBorder="1" applyAlignment="1">
      <alignment vertical="center"/>
    </xf>
    <xf numFmtId="38" fontId="9" fillId="0" borderId="30" xfId="1" applyFont="1" applyFill="1" applyBorder="1" applyAlignment="1">
      <alignment horizontal="right" vertical="center"/>
    </xf>
    <xf numFmtId="38" fontId="8" fillId="0" borderId="0" xfId="1" applyFont="1" applyFill="1" applyBorder="1" applyAlignment="1">
      <alignment horizontal="distributed" vertical="center"/>
    </xf>
    <xf numFmtId="38" fontId="8" fillId="0" borderId="21" xfId="1" applyFont="1" applyFill="1" applyBorder="1" applyAlignment="1">
      <alignment horizontal="distributed" vertical="center"/>
    </xf>
    <xf numFmtId="38" fontId="8" fillId="0" borderId="3" xfId="1" applyFont="1" applyFill="1" applyBorder="1" applyAlignment="1">
      <alignment horizontal="distributed" vertical="center"/>
    </xf>
    <xf numFmtId="38" fontId="9" fillId="0" borderId="6" xfId="1" applyFont="1" applyFill="1" applyBorder="1" applyAlignment="1">
      <alignment horizontal="center"/>
    </xf>
    <xf numFmtId="181" fontId="9" fillId="0" borderId="27" xfId="1" applyNumberFormat="1" applyFont="1" applyFill="1" applyBorder="1" applyAlignment="1">
      <alignment horizontal="right" vertical="center"/>
    </xf>
    <xf numFmtId="38" fontId="9" fillId="0" borderId="1" xfId="1" quotePrefix="1" applyFont="1" applyFill="1" applyBorder="1" applyAlignment="1">
      <alignment horizontal="center" vertical="center"/>
    </xf>
    <xf numFmtId="38" fontId="9" fillId="0" borderId="3" xfId="1" quotePrefix="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0" xfId="1" applyFont="1" applyFill="1" applyBorder="1" applyAlignment="1"/>
    <xf numFmtId="38" fontId="9" fillId="0" borderId="6" xfId="1" quotePrefix="1" applyFont="1" applyFill="1" applyBorder="1" applyAlignment="1">
      <alignment horizontal="center"/>
    </xf>
    <xf numFmtId="181" fontId="9" fillId="0" borderId="21" xfId="1" applyNumberFormat="1" applyFont="1" applyFill="1" applyBorder="1" applyAlignment="1">
      <alignment vertical="center"/>
    </xf>
    <xf numFmtId="181" fontId="9" fillId="0" borderId="27" xfId="1" applyNumberFormat="1" applyFont="1" applyFill="1" applyBorder="1" applyAlignment="1">
      <alignment vertical="center"/>
    </xf>
    <xf numFmtId="181" fontId="9" fillId="0" borderId="23" xfId="1" applyNumberFormat="1" applyFont="1" applyFill="1" applyBorder="1" applyAlignment="1">
      <alignment vertical="center"/>
    </xf>
    <xf numFmtId="181" fontId="9" fillId="0" borderId="25" xfId="1" applyNumberFormat="1" applyFont="1" applyFill="1" applyBorder="1" applyAlignment="1">
      <alignment vertical="center"/>
    </xf>
    <xf numFmtId="181" fontId="9" fillId="0" borderId="39" xfId="1" applyNumberFormat="1" applyFont="1" applyFill="1" applyBorder="1" applyAlignment="1">
      <alignment horizontal="right" vertical="center"/>
    </xf>
    <xf numFmtId="38" fontId="4" fillId="0" borderId="52" xfId="1" applyFont="1" applyFill="1" applyBorder="1" applyAlignment="1">
      <alignment horizontal="right" vertical="center"/>
    </xf>
    <xf numFmtId="38" fontId="4" fillId="0" borderId="52" xfId="1" applyFont="1" applyFill="1" applyBorder="1" applyAlignment="1">
      <alignment vertical="center"/>
    </xf>
    <xf numFmtId="38" fontId="4" fillId="0" borderId="53" xfId="1" applyFont="1" applyFill="1" applyBorder="1" applyAlignment="1">
      <alignment vertical="center"/>
    </xf>
    <xf numFmtId="180" fontId="4" fillId="0" borderId="53" xfId="1" applyNumberFormat="1" applyFont="1" applyFill="1" applyBorder="1" applyAlignment="1">
      <alignment vertical="center"/>
    </xf>
    <xf numFmtId="181" fontId="4" fillId="0" borderId="53" xfId="1" applyNumberFormat="1" applyFont="1" applyFill="1" applyBorder="1" applyAlignment="1">
      <alignment vertical="center"/>
    </xf>
    <xf numFmtId="179" fontId="4" fillId="0" borderId="54" xfId="1" applyNumberFormat="1" applyFont="1" applyFill="1" applyBorder="1" applyAlignment="1">
      <alignment horizontal="right" vertical="center"/>
    </xf>
    <xf numFmtId="38" fontId="4" fillId="0" borderId="3" xfId="1" applyFont="1" applyFill="1" applyBorder="1" applyAlignment="1">
      <alignment horizontal="right" vertical="center"/>
    </xf>
    <xf numFmtId="38" fontId="4" fillId="0" borderId="1" xfId="1" applyFont="1" applyFill="1" applyBorder="1" applyAlignment="1">
      <alignment horizontal="right" vertical="center"/>
    </xf>
    <xf numFmtId="38" fontId="9" fillId="0" borderId="16" xfId="1" applyFont="1" applyFill="1" applyBorder="1" applyAlignment="1">
      <alignment vertical="center"/>
    </xf>
    <xf numFmtId="182" fontId="9" fillId="0" borderId="6" xfId="1" applyNumberFormat="1" applyFont="1" applyFill="1" applyBorder="1" applyAlignment="1">
      <alignment vertical="center"/>
    </xf>
    <xf numFmtId="181" fontId="9" fillId="0" borderId="0" xfId="1" applyNumberFormat="1" applyFont="1" applyFill="1" applyBorder="1" applyAlignment="1">
      <alignment vertical="center"/>
    </xf>
    <xf numFmtId="181" fontId="9" fillId="0" borderId="32" xfId="1" applyNumberFormat="1" applyFont="1" applyFill="1" applyBorder="1" applyAlignment="1">
      <alignment vertical="center"/>
    </xf>
    <xf numFmtId="181" fontId="9" fillId="0" borderId="16" xfId="1" applyNumberFormat="1" applyFont="1" applyFill="1" applyBorder="1" applyAlignment="1">
      <alignment vertical="center"/>
    </xf>
    <xf numFmtId="182" fontId="9" fillId="0" borderId="0" xfId="1" applyNumberFormat="1" applyFont="1" applyFill="1" applyBorder="1" applyAlignment="1">
      <alignment vertical="center"/>
    </xf>
    <xf numFmtId="182" fontId="9" fillId="0" borderId="32" xfId="1" applyNumberFormat="1" applyFont="1" applyFill="1" applyBorder="1" applyAlignment="1">
      <alignment vertical="center"/>
    </xf>
    <xf numFmtId="182" fontId="9" fillId="0" borderId="17" xfId="1" applyNumberFormat="1" applyFont="1" applyFill="1" applyBorder="1" applyAlignment="1">
      <alignment vertical="center"/>
    </xf>
    <xf numFmtId="181" fontId="9" fillId="0" borderId="17" xfId="1" applyNumberFormat="1" applyFont="1" applyFill="1" applyBorder="1" applyAlignment="1">
      <alignment vertical="center"/>
    </xf>
    <xf numFmtId="179" fontId="9" fillId="0" borderId="47" xfId="1" applyNumberFormat="1" applyFont="1" applyFill="1" applyBorder="1" applyAlignment="1">
      <alignment vertical="center"/>
    </xf>
    <xf numFmtId="38" fontId="8" fillId="0" borderId="50" xfId="1" applyFont="1" applyFill="1" applyBorder="1" applyAlignment="1">
      <alignment horizontal="left" vertical="center"/>
    </xf>
    <xf numFmtId="38" fontId="8" fillId="0" borderId="34" xfId="1" applyFont="1" applyFill="1" applyBorder="1" applyAlignment="1">
      <alignment horizontal="left" vertical="center"/>
    </xf>
    <xf numFmtId="181" fontId="9" fillId="0" borderId="28" xfId="1" applyNumberFormat="1" applyFont="1" applyFill="1" applyBorder="1" applyAlignment="1">
      <alignment vertical="center"/>
    </xf>
    <xf numFmtId="179" fontId="9" fillId="0" borderId="39" xfId="1" applyNumberFormat="1" applyFont="1" applyFill="1" applyBorder="1" applyAlignment="1">
      <alignment vertical="center"/>
    </xf>
    <xf numFmtId="182" fontId="8" fillId="0" borderId="3" xfId="1" applyNumberFormat="1" applyFont="1" applyFill="1" applyBorder="1" applyAlignment="1">
      <alignment vertical="center"/>
    </xf>
    <xf numFmtId="182" fontId="8" fillId="0" borderId="23" xfId="1" applyNumberFormat="1" applyFont="1" applyFill="1" applyBorder="1" applyAlignment="1">
      <alignment vertical="center"/>
    </xf>
    <xf numFmtId="181" fontId="7" fillId="0" borderId="0" xfId="1" applyNumberFormat="1" applyFont="1" applyFill="1" applyBorder="1"/>
    <xf numFmtId="181" fontId="8" fillId="0" borderId="0" xfId="1" applyNumberFormat="1" applyFont="1" applyFill="1" applyBorder="1"/>
    <xf numFmtId="182" fontId="4" fillId="0" borderId="23" xfId="1" applyNumberFormat="1" applyFont="1" applyFill="1" applyBorder="1" applyAlignment="1">
      <alignment vertical="center"/>
    </xf>
    <xf numFmtId="182" fontId="9" fillId="0" borderId="21" xfId="1" applyNumberFormat="1" applyFont="1" applyFill="1" applyBorder="1" applyAlignment="1">
      <alignment horizontal="right" vertical="center"/>
    </xf>
    <xf numFmtId="38" fontId="9" fillId="0" borderId="0" xfId="1" applyFont="1" applyFill="1" applyBorder="1" applyAlignment="1">
      <alignment horizontal="center"/>
    </xf>
    <xf numFmtId="38" fontId="9" fillId="0" borderId="6" xfId="1" applyFont="1" applyFill="1" applyBorder="1" applyAlignment="1"/>
    <xf numFmtId="38" fontId="9" fillId="0" borderId="17" xfId="1" applyFont="1" applyFill="1" applyBorder="1" applyAlignment="1">
      <alignment horizontal="center"/>
    </xf>
    <xf numFmtId="38" fontId="9" fillId="0" borderId="6" xfId="1" applyFont="1" applyFill="1" applyBorder="1" applyAlignment="1">
      <alignment horizontal="center"/>
    </xf>
    <xf numFmtId="38" fontId="9" fillId="0" borderId="6" xfId="1" quotePrefix="1" applyFont="1" applyFill="1" applyBorder="1" applyAlignment="1">
      <alignment horizontal="center"/>
    </xf>
    <xf numFmtId="38" fontId="9" fillId="0" borderId="0" xfId="1" quotePrefix="1" applyFont="1" applyFill="1" applyBorder="1" applyAlignment="1">
      <alignment horizontal="center"/>
    </xf>
    <xf numFmtId="38" fontId="9" fillId="0" borderId="0" xfId="1" applyFont="1" applyFill="1" applyBorder="1" applyAlignment="1">
      <alignment horizontal="center" vertical="center"/>
    </xf>
    <xf numFmtId="38" fontId="9" fillId="0" borderId="0" xfId="1" applyFont="1" applyFill="1" applyBorder="1" applyAlignment="1">
      <alignment horizontal="center"/>
    </xf>
    <xf numFmtId="38" fontId="9" fillId="0" borderId="6" xfId="1" applyFont="1" applyFill="1" applyBorder="1" applyAlignment="1"/>
    <xf numFmtId="38" fontId="9" fillId="0" borderId="0" xfId="1" applyFont="1" applyFill="1" applyBorder="1" applyAlignment="1"/>
    <xf numFmtId="38" fontId="9" fillId="0" borderId="0" xfId="1" quotePrefix="1" applyFont="1" applyFill="1" applyBorder="1" applyAlignment="1">
      <alignment horizontal="center"/>
    </xf>
    <xf numFmtId="38" fontId="9" fillId="0" borderId="15" xfId="1" applyFont="1" applyFill="1" applyBorder="1" applyAlignment="1">
      <alignment horizontal="center"/>
    </xf>
    <xf numFmtId="38" fontId="7" fillId="0" borderId="13" xfId="1" applyFont="1" applyFill="1" applyBorder="1" applyAlignment="1">
      <alignment horizontal="center" vertical="center" shrinkToFit="1"/>
    </xf>
    <xf numFmtId="38" fontId="7" fillId="0" borderId="34" xfId="1" applyFont="1" applyFill="1" applyBorder="1" applyAlignment="1">
      <alignment horizontal="center" vertical="center" shrinkToFit="1"/>
    </xf>
    <xf numFmtId="38" fontId="7" fillId="0" borderId="51" xfId="1" applyFont="1" applyFill="1" applyBorder="1" applyAlignment="1">
      <alignment horizontal="center" vertical="center" shrinkToFit="1"/>
    </xf>
    <xf numFmtId="38" fontId="4" fillId="0" borderId="44" xfId="1" applyFont="1" applyFill="1" applyBorder="1" applyAlignment="1">
      <alignment horizontal="right" vertical="center"/>
    </xf>
    <xf numFmtId="38" fontId="4" fillId="0" borderId="2" xfId="1" applyFont="1" applyFill="1" applyBorder="1" applyAlignment="1">
      <alignment horizontal="right" vertical="center"/>
    </xf>
    <xf numFmtId="181" fontId="4" fillId="0" borderId="45" xfId="1" applyNumberFormat="1" applyFont="1" applyFill="1" applyBorder="1" applyAlignment="1">
      <alignment horizontal="right" vertical="center"/>
    </xf>
    <xf numFmtId="181" fontId="4" fillId="0" borderId="18" xfId="1" applyNumberFormat="1" applyFont="1" applyFill="1" applyBorder="1" applyAlignment="1">
      <alignment horizontal="right" vertical="center"/>
    </xf>
    <xf numFmtId="38" fontId="4" fillId="0" borderId="13" xfId="1" applyFont="1" applyFill="1" applyBorder="1" applyAlignment="1">
      <alignment horizontal="left" vertical="center"/>
    </xf>
    <xf numFmtId="38" fontId="4" fillId="0" borderId="1" xfId="1" applyFont="1" applyFill="1" applyBorder="1" applyAlignment="1">
      <alignment horizontal="left" vertical="center"/>
    </xf>
    <xf numFmtId="38" fontId="7" fillId="0" borderId="13" xfId="1" applyFont="1" applyFill="1" applyBorder="1" applyAlignment="1">
      <alignment horizontal="center" shrinkToFit="1"/>
    </xf>
    <xf numFmtId="38" fontId="7" fillId="0" borderId="34" xfId="1" applyFont="1" applyFill="1" applyBorder="1" applyAlignment="1">
      <alignment horizontal="center" shrinkToFit="1"/>
    </xf>
    <xf numFmtId="38" fontId="7" fillId="0" borderId="32" xfId="1" applyFont="1" applyFill="1" applyBorder="1" applyAlignment="1">
      <alignment horizontal="center" shrinkToFit="1"/>
    </xf>
    <xf numFmtId="38" fontId="12" fillId="0" borderId="1"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18" xfId="1" applyFont="1" applyFill="1" applyBorder="1" applyAlignment="1">
      <alignment horizontal="center" vertical="center"/>
    </xf>
    <xf numFmtId="182" fontId="4" fillId="0" borderId="45" xfId="1" applyNumberFormat="1" applyFont="1" applyFill="1" applyBorder="1" applyAlignment="1">
      <alignment horizontal="right" vertical="center"/>
    </xf>
    <xf numFmtId="182" fontId="4" fillId="0" borderId="18" xfId="1" applyNumberFormat="1" applyFont="1" applyFill="1" applyBorder="1" applyAlignment="1">
      <alignment horizontal="right" vertical="center"/>
    </xf>
    <xf numFmtId="180" fontId="4" fillId="0" borderId="45" xfId="1" applyNumberFormat="1" applyFont="1" applyFill="1" applyBorder="1" applyAlignment="1">
      <alignment horizontal="right" vertical="center"/>
    </xf>
    <xf numFmtId="180" fontId="4" fillId="0" borderId="18" xfId="1" applyNumberFormat="1" applyFont="1" applyFill="1" applyBorder="1" applyAlignment="1">
      <alignment horizontal="right" vertical="center"/>
    </xf>
    <xf numFmtId="38" fontId="4" fillId="0" borderId="45" xfId="1" applyFont="1" applyFill="1" applyBorder="1" applyAlignment="1">
      <alignment horizontal="right" vertical="center"/>
    </xf>
    <xf numFmtId="38" fontId="4" fillId="0" borderId="18" xfId="1" applyFont="1" applyFill="1" applyBorder="1" applyAlignment="1">
      <alignment horizontal="right" vertical="center"/>
    </xf>
    <xf numFmtId="179" fontId="4" fillId="0" borderId="44" xfId="1" applyNumberFormat="1" applyFont="1" applyFill="1" applyBorder="1" applyAlignment="1">
      <alignment horizontal="right" vertical="center"/>
    </xf>
    <xf numFmtId="179" fontId="4" fillId="0" borderId="2" xfId="1" applyNumberFormat="1" applyFont="1" applyFill="1" applyBorder="1" applyAlignment="1">
      <alignment horizontal="right" vertical="center"/>
    </xf>
    <xf numFmtId="38" fontId="4" fillId="0" borderId="46" xfId="1" applyFont="1" applyFill="1" applyBorder="1" applyAlignment="1">
      <alignment horizontal="right" vertical="center"/>
    </xf>
    <xf numFmtId="38" fontId="4" fillId="0" borderId="1" xfId="1" applyFont="1" applyFill="1" applyBorder="1" applyAlignment="1">
      <alignment horizontal="right" vertical="center"/>
    </xf>
    <xf numFmtId="38" fontId="4" fillId="0" borderId="46" xfId="1" applyFont="1" applyFill="1" applyBorder="1" applyAlignment="1">
      <alignment vertical="center"/>
    </xf>
    <xf numFmtId="38" fontId="4" fillId="0" borderId="1" xfId="1" applyFont="1" applyFill="1" applyBorder="1" applyAlignment="1">
      <alignment vertical="center"/>
    </xf>
    <xf numFmtId="38" fontId="8" fillId="0" borderId="9" xfId="1" applyFont="1" applyFill="1" applyBorder="1" applyAlignment="1">
      <alignment horizontal="center" vertical="center"/>
    </xf>
    <xf numFmtId="38" fontId="8" fillId="0" borderId="10" xfId="1" applyFont="1" applyFill="1" applyBorder="1" applyAlignment="1">
      <alignment horizontal="center" vertical="center"/>
    </xf>
    <xf numFmtId="38" fontId="8" fillId="0" borderId="49"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17"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3" xfId="1" applyFont="1" applyFill="1" applyBorder="1" applyAlignment="1">
      <alignment horizontal="center" vertical="center"/>
    </xf>
    <xf numFmtId="38" fontId="8" fillId="0" borderId="18" xfId="1" applyFont="1" applyFill="1" applyBorder="1" applyAlignment="1">
      <alignment horizontal="center" vertical="center"/>
    </xf>
    <xf numFmtId="38" fontId="7" fillId="0" borderId="4" xfId="1" applyFont="1" applyFill="1" applyBorder="1" applyAlignment="1">
      <alignment horizontal="distributed" vertical="center"/>
    </xf>
    <xf numFmtId="38" fontId="8" fillId="0" borderId="21" xfId="1" applyFont="1" applyFill="1" applyBorder="1" applyAlignment="1">
      <alignment vertical="center" shrinkToFit="1"/>
    </xf>
    <xf numFmtId="38" fontId="8" fillId="0" borderId="27" xfId="1" applyFont="1" applyFill="1" applyBorder="1" applyAlignment="1">
      <alignment vertical="center" shrinkToFit="1"/>
    </xf>
    <xf numFmtId="38" fontId="8" fillId="0" borderId="4" xfId="1" applyFont="1" applyFill="1" applyBorder="1" applyAlignment="1">
      <alignment horizontal="distributed" vertical="center"/>
    </xf>
    <xf numFmtId="0" fontId="8" fillId="0" borderId="41" xfId="0" applyFont="1" applyFill="1" applyBorder="1" applyAlignment="1">
      <alignment horizontal="distributed" vertical="center"/>
    </xf>
    <xf numFmtId="38" fontId="7" fillId="0" borderId="12" xfId="1" applyFont="1" applyFill="1" applyBorder="1" applyAlignment="1">
      <alignment horizontal="distributed" vertical="center"/>
    </xf>
    <xf numFmtId="38" fontId="13" fillId="0" borderId="21" xfId="1" applyFont="1" applyFill="1" applyBorder="1" applyAlignment="1">
      <alignment horizontal="distributed" vertical="center" wrapText="1"/>
    </xf>
    <xf numFmtId="38" fontId="7" fillId="0" borderId="21" xfId="1" applyFont="1" applyFill="1" applyBorder="1" applyAlignment="1">
      <alignment horizontal="distributed" vertical="center" shrinkToFit="1"/>
    </xf>
    <xf numFmtId="38" fontId="8" fillId="0" borderId="0" xfId="1" applyFont="1" applyFill="1" applyBorder="1" applyAlignment="1">
      <alignment horizontal="distributed" vertical="center"/>
    </xf>
    <xf numFmtId="38" fontId="8" fillId="0" borderId="17" xfId="1" applyFont="1" applyFill="1" applyBorder="1" applyAlignment="1">
      <alignment horizontal="distributed" vertical="center"/>
    </xf>
    <xf numFmtId="38" fontId="8" fillId="0" borderId="21" xfId="1" applyFont="1" applyFill="1" applyBorder="1" applyAlignment="1">
      <alignment horizontal="distributed" vertical="center"/>
    </xf>
    <xf numFmtId="38" fontId="8" fillId="0" borderId="27" xfId="1" applyFont="1" applyFill="1" applyBorder="1" applyAlignment="1">
      <alignment horizontal="distributed" vertical="center"/>
    </xf>
    <xf numFmtId="38" fontId="8" fillId="0" borderId="3" xfId="1" applyFont="1" applyFill="1" applyBorder="1" applyAlignment="1">
      <alignment horizontal="distributed" vertical="center"/>
    </xf>
    <xf numFmtId="38" fontId="8" fillId="0" borderId="18" xfId="1" applyFont="1" applyFill="1" applyBorder="1" applyAlignment="1">
      <alignment horizontal="distributed" vertical="center"/>
    </xf>
    <xf numFmtId="38" fontId="8" fillId="0" borderId="41" xfId="1" applyFont="1" applyFill="1" applyBorder="1" applyAlignment="1">
      <alignment horizontal="distributed" vertical="center"/>
    </xf>
    <xf numFmtId="38" fontId="7" fillId="0" borderId="21" xfId="1" applyFont="1" applyFill="1" applyBorder="1" applyAlignment="1">
      <alignment horizontal="distributed" vertical="center"/>
    </xf>
    <xf numFmtId="38" fontId="7" fillId="0" borderId="27" xfId="1" applyFont="1" applyFill="1" applyBorder="1" applyAlignment="1">
      <alignment horizontal="distributed" vertical="center"/>
    </xf>
    <xf numFmtId="0" fontId="8" fillId="0" borderId="27" xfId="0" applyFont="1" applyFill="1" applyBorder="1" applyAlignment="1">
      <alignment horizontal="distributed" vertical="center"/>
    </xf>
    <xf numFmtId="38" fontId="10" fillId="0" borderId="21" xfId="1" applyFont="1" applyFill="1" applyBorder="1" applyAlignment="1">
      <alignment horizontal="distributed" vertical="center"/>
    </xf>
    <xf numFmtId="38" fontId="10" fillId="0" borderId="27" xfId="1" applyFont="1" applyFill="1" applyBorder="1" applyAlignment="1">
      <alignment horizontal="distributed" vertical="center"/>
    </xf>
    <xf numFmtId="38" fontId="9" fillId="0" borderId="6" xfId="1" applyFont="1" applyFill="1" applyBorder="1" applyAlignment="1">
      <alignment horizontal="center"/>
    </xf>
    <xf numFmtId="38" fontId="9" fillId="0" borderId="0" xfId="1" applyFont="1" applyFill="1" applyBorder="1" applyAlignment="1">
      <alignment horizontal="center"/>
    </xf>
    <xf numFmtId="38" fontId="9" fillId="0" borderId="17" xfId="1" applyFont="1" applyFill="1" applyBorder="1" applyAlignment="1">
      <alignment horizontal="center"/>
    </xf>
    <xf numFmtId="38" fontId="9" fillId="0" borderId="21" xfId="1" applyFont="1" applyFill="1" applyBorder="1" applyAlignment="1">
      <alignment horizontal="distributed" vertical="center" shrinkToFit="1"/>
    </xf>
    <xf numFmtId="181" fontId="9" fillId="0" borderId="21" xfId="1" applyNumberFormat="1" applyFont="1" applyFill="1" applyBorder="1" applyAlignment="1">
      <alignment horizontal="right" vertical="center"/>
    </xf>
    <xf numFmtId="181" fontId="9" fillId="0" borderId="27"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176" fontId="9" fillId="0" borderId="21" xfId="1" applyNumberFormat="1" applyFont="1" applyFill="1" applyBorder="1" applyAlignment="1">
      <alignment horizontal="right" vertical="center"/>
    </xf>
    <xf numFmtId="176" fontId="9" fillId="0" borderId="33" xfId="1" applyNumberFormat="1" applyFont="1" applyFill="1" applyBorder="1" applyAlignment="1">
      <alignment horizontal="right" vertical="center"/>
    </xf>
    <xf numFmtId="38" fontId="9" fillId="0" borderId="1" xfId="1" quotePrefix="1" applyFont="1" applyFill="1" applyBorder="1" applyAlignment="1">
      <alignment horizontal="center" vertical="center"/>
    </xf>
    <xf numFmtId="38" fontId="9" fillId="0" borderId="3" xfId="1" quotePrefix="1" applyFont="1" applyFill="1" applyBorder="1" applyAlignment="1">
      <alignment horizontal="center" vertical="center"/>
    </xf>
    <xf numFmtId="38" fontId="9" fillId="0" borderId="18" xfId="1" quotePrefix="1" applyFont="1" applyFill="1" applyBorder="1" applyAlignment="1">
      <alignment horizontal="center" vertical="center"/>
    </xf>
    <xf numFmtId="38" fontId="9" fillId="0" borderId="1"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55" xfId="1" applyFont="1" applyFill="1" applyBorder="1" applyAlignment="1">
      <alignment horizontal="center" vertical="center"/>
    </xf>
    <xf numFmtId="38" fontId="9" fillId="0" borderId="6" xfId="1" applyFont="1" applyFill="1" applyBorder="1" applyAlignment="1"/>
    <xf numFmtId="38" fontId="9" fillId="0" borderId="0" xfId="1" applyFont="1" applyFill="1" applyBorder="1" applyAlignment="1"/>
    <xf numFmtId="38" fontId="9" fillId="0" borderId="17" xfId="1" applyFont="1" applyFill="1" applyBorder="1" applyAlignment="1"/>
    <xf numFmtId="38" fontId="9" fillId="0" borderId="6" xfId="1" quotePrefix="1" applyFont="1" applyFill="1" applyBorder="1" applyAlignment="1">
      <alignment horizontal="center"/>
    </xf>
    <xf numFmtId="38" fontId="9" fillId="0" borderId="0" xfId="1" quotePrefix="1" applyFont="1" applyFill="1" applyBorder="1" applyAlignment="1">
      <alignment horizontal="center"/>
    </xf>
    <xf numFmtId="38" fontId="9" fillId="0" borderId="17" xfId="1" quotePrefix="1" applyFont="1" applyFill="1" applyBorder="1" applyAlignment="1">
      <alignment horizontal="center"/>
    </xf>
    <xf numFmtId="181" fontId="9" fillId="0" borderId="21" xfId="1" applyNumberFormat="1" applyFont="1" applyFill="1" applyBorder="1" applyAlignment="1">
      <alignment horizontal="center" vertical="center"/>
    </xf>
    <xf numFmtId="181" fontId="9" fillId="0" borderId="27" xfId="1" applyNumberFormat="1" applyFont="1" applyFill="1" applyBorder="1" applyAlignment="1">
      <alignment horizontal="center" vertical="center"/>
    </xf>
    <xf numFmtId="38" fontId="9" fillId="0" borderId="21" xfId="1" applyFont="1" applyFill="1" applyBorder="1" applyAlignment="1">
      <alignment horizontal="distributed" vertical="center"/>
    </xf>
    <xf numFmtId="181" fontId="9" fillId="0" borderId="21" xfId="1" applyNumberFormat="1" applyFont="1" applyFill="1" applyBorder="1" applyAlignment="1">
      <alignment vertical="center"/>
    </xf>
    <xf numFmtId="181" fontId="9" fillId="0" borderId="27" xfId="1" applyNumberFormat="1" applyFont="1" applyFill="1" applyBorder="1" applyAlignment="1">
      <alignment vertical="center"/>
    </xf>
    <xf numFmtId="38" fontId="9" fillId="0" borderId="24"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31" xfId="1" applyFont="1" applyFill="1" applyBorder="1" applyAlignment="1">
      <alignment horizontal="center" vertical="center"/>
    </xf>
    <xf numFmtId="181" fontId="9" fillId="0" borderId="23" xfId="1" applyNumberFormat="1" applyFont="1" applyFill="1" applyBorder="1" applyAlignment="1">
      <alignment vertical="center"/>
    </xf>
    <xf numFmtId="181" fontId="9" fillId="0" borderId="25" xfId="1" applyNumberFormat="1" applyFont="1" applyFill="1" applyBorder="1" applyAlignment="1">
      <alignment vertical="center"/>
    </xf>
    <xf numFmtId="176" fontId="9" fillId="0" borderId="30" xfId="1" applyNumberFormat="1" applyFont="1" applyFill="1" applyBorder="1" applyAlignment="1">
      <alignment horizontal="right" vertical="center"/>
    </xf>
    <xf numFmtId="176" fontId="9" fillId="0" borderId="23" xfId="1" applyNumberFormat="1" applyFont="1" applyFill="1" applyBorder="1" applyAlignment="1">
      <alignment horizontal="right" vertical="center"/>
    </xf>
    <xf numFmtId="176" fontId="9" fillId="0" borderId="38" xfId="1" applyNumberFormat="1" applyFont="1" applyFill="1" applyBorder="1" applyAlignment="1">
      <alignment horizontal="right" vertical="center"/>
    </xf>
    <xf numFmtId="38" fontId="8" fillId="0" borderId="6" xfId="1" quotePrefix="1" applyFont="1" applyFill="1" applyBorder="1" applyAlignment="1">
      <alignment horizontal="center"/>
    </xf>
    <xf numFmtId="38" fontId="8" fillId="0" borderId="0" xfId="1" quotePrefix="1" applyFont="1" applyFill="1" applyBorder="1" applyAlignment="1">
      <alignment horizontal="center"/>
    </xf>
    <xf numFmtId="38" fontId="8" fillId="0" borderId="17" xfId="1" quotePrefix="1" applyFont="1" applyFill="1" applyBorder="1" applyAlignment="1">
      <alignment horizontal="center"/>
    </xf>
    <xf numFmtId="38" fontId="9" fillId="0" borderId="15" xfId="1" applyFont="1" applyFill="1" applyBorder="1" applyAlignment="1"/>
    <xf numFmtId="38" fontId="9" fillId="0" borderId="11" xfId="1" applyFont="1" applyFill="1" applyBorder="1" applyAlignment="1"/>
    <xf numFmtId="38" fontId="9" fillId="0" borderId="10" xfId="1" applyFont="1" applyFill="1" applyBorder="1" applyAlignment="1"/>
    <xf numFmtId="38" fontId="9" fillId="0" borderId="37" xfId="1" applyFont="1" applyFill="1" applyBorder="1" applyAlignment="1"/>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95250</xdr:colOff>
      <xdr:row>10</xdr:row>
      <xdr:rowOff>104775</xdr:rowOff>
    </xdr:from>
    <xdr:to>
      <xdr:col>25</xdr:col>
      <xdr:colOff>342900</xdr:colOff>
      <xdr:row>10</xdr:row>
      <xdr:rowOff>106363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7419975" y="238125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31</xdr:row>
      <xdr:rowOff>104775</xdr:rowOff>
    </xdr:from>
    <xdr:to>
      <xdr:col>25</xdr:col>
      <xdr:colOff>342900</xdr:colOff>
      <xdr:row>31</xdr:row>
      <xdr:rowOff>106363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6714711" y="239077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85091</xdr:colOff>
      <xdr:row>93</xdr:row>
      <xdr:rowOff>148590</xdr:rowOff>
    </xdr:from>
    <xdr:to>
      <xdr:col>2</xdr:col>
      <xdr:colOff>168911</xdr:colOff>
      <xdr:row>94</xdr:row>
      <xdr:rowOff>194310</xdr:rowOff>
    </xdr:to>
    <xdr:sp macro="" textlink="">
      <xdr:nvSpPr>
        <xdr:cNvPr id="4" name="左中かっこ 3">
          <a:extLst>
            <a:ext uri="{FF2B5EF4-FFF2-40B4-BE49-F238E27FC236}">
              <a16:creationId xmlns:a16="http://schemas.microsoft.com/office/drawing/2014/main" id="{0C21B0B4-2C4B-4C92-B855-7D18241212C0}"/>
            </a:ext>
          </a:extLst>
        </xdr:cNvPr>
        <xdr:cNvSpPr/>
      </xdr:nvSpPr>
      <xdr:spPr>
        <a:xfrm>
          <a:off x="345441" y="25929590"/>
          <a:ext cx="80645" cy="366395"/>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85725</xdr:colOff>
      <xdr:row>13</xdr:row>
      <xdr:rowOff>171450</xdr:rowOff>
    </xdr:from>
    <xdr:to>
      <xdr:col>3</xdr:col>
      <xdr:colOff>180975</xdr:colOff>
      <xdr:row>19</xdr:row>
      <xdr:rowOff>244788</xdr:rowOff>
    </xdr:to>
    <xdr:sp macro="" textlink="">
      <xdr:nvSpPr>
        <xdr:cNvPr id="5" name="左中かっこ 4">
          <a:extLst>
            <a:ext uri="{FF2B5EF4-FFF2-40B4-BE49-F238E27FC236}">
              <a16:creationId xmlns:a16="http://schemas.microsoft.com/office/drawing/2014/main" id="{72F183F1-9F5B-4BBF-8324-459DD158C680}"/>
            </a:ext>
          </a:extLst>
        </xdr:cNvPr>
        <xdr:cNvSpPr/>
      </xdr:nvSpPr>
      <xdr:spPr>
        <a:xfrm>
          <a:off x="752475" y="3638550"/>
          <a:ext cx="95250" cy="1902138"/>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25</xdr:col>
      <xdr:colOff>85725</xdr:colOff>
      <xdr:row>4</xdr:row>
      <xdr:rowOff>92075</xdr:rowOff>
    </xdr:from>
    <xdr:to>
      <xdr:col>25</xdr:col>
      <xdr:colOff>333375</xdr:colOff>
      <xdr:row>4</xdr:row>
      <xdr:rowOff>93663</xdr:rowOff>
    </xdr:to>
    <xdr:cxnSp macro="">
      <xdr:nvCxnSpPr>
        <xdr:cNvPr id="8" name="直線コネクタ 7">
          <a:extLst>
            <a:ext uri="{FF2B5EF4-FFF2-40B4-BE49-F238E27FC236}">
              <a16:creationId xmlns:a16="http://schemas.microsoft.com/office/drawing/2014/main" id="{D0AAE44D-7391-4544-9B07-CBF8FD5B8269}"/>
            </a:ext>
          </a:extLst>
        </xdr:cNvPr>
        <xdr:cNvCxnSpPr/>
      </xdr:nvCxnSpPr>
      <xdr:spPr>
        <a:xfrm>
          <a:off x="8188325" y="169227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51</xdr:row>
      <xdr:rowOff>92075</xdr:rowOff>
    </xdr:from>
    <xdr:to>
      <xdr:col>25</xdr:col>
      <xdr:colOff>333375</xdr:colOff>
      <xdr:row>51</xdr:row>
      <xdr:rowOff>93663</xdr:rowOff>
    </xdr:to>
    <xdr:cxnSp macro="">
      <xdr:nvCxnSpPr>
        <xdr:cNvPr id="9" name="直線コネクタ 8">
          <a:extLst>
            <a:ext uri="{FF2B5EF4-FFF2-40B4-BE49-F238E27FC236}">
              <a16:creationId xmlns:a16="http://schemas.microsoft.com/office/drawing/2014/main" id="{AF29B1D8-AC1B-4FEF-90D8-3493FB0BC44D}"/>
            </a:ext>
          </a:extLst>
        </xdr:cNvPr>
        <xdr:cNvCxnSpPr/>
      </xdr:nvCxnSpPr>
      <xdr:spPr>
        <a:xfrm>
          <a:off x="8188325" y="153035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21</xdr:row>
      <xdr:rowOff>143272</xdr:rowOff>
    </xdr:from>
    <xdr:to>
      <xdr:col>3</xdr:col>
      <xdr:colOff>114300</xdr:colOff>
      <xdr:row>22</xdr:row>
      <xdr:rowOff>188303</xdr:rowOff>
    </xdr:to>
    <xdr:sp macro="" textlink="">
      <xdr:nvSpPr>
        <xdr:cNvPr id="10" name="左中かっこ 9">
          <a:extLst>
            <a:ext uri="{FF2B5EF4-FFF2-40B4-BE49-F238E27FC236}">
              <a16:creationId xmlns:a16="http://schemas.microsoft.com/office/drawing/2014/main" id="{13EA8985-38B7-4BC6-AED5-A9F0D0F84F25}"/>
            </a:ext>
          </a:extLst>
        </xdr:cNvPr>
        <xdr:cNvSpPr/>
      </xdr:nvSpPr>
      <xdr:spPr>
        <a:xfrm>
          <a:off x="445294" y="5659835"/>
          <a:ext cx="85725" cy="352609"/>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17367</xdr:colOff>
      <xdr:row>24</xdr:row>
      <xdr:rowOff>131897</xdr:rowOff>
    </xdr:from>
    <xdr:to>
      <xdr:col>3</xdr:col>
      <xdr:colOff>106267</xdr:colOff>
      <xdr:row>25</xdr:row>
      <xdr:rowOff>180103</xdr:rowOff>
    </xdr:to>
    <xdr:sp macro="" textlink="">
      <xdr:nvSpPr>
        <xdr:cNvPr id="11" name="左中かっこ 10">
          <a:extLst>
            <a:ext uri="{FF2B5EF4-FFF2-40B4-BE49-F238E27FC236}">
              <a16:creationId xmlns:a16="http://schemas.microsoft.com/office/drawing/2014/main" id="{4A24F3A9-6DBD-493C-8A6E-6B4BC92D1BC0}"/>
            </a:ext>
          </a:extLst>
        </xdr:cNvPr>
        <xdr:cNvSpPr/>
      </xdr:nvSpPr>
      <xdr:spPr>
        <a:xfrm>
          <a:off x="682969" y="6942846"/>
          <a:ext cx="88900" cy="352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34810</xdr:colOff>
      <xdr:row>31</xdr:row>
      <xdr:rowOff>128224</xdr:rowOff>
    </xdr:from>
    <xdr:to>
      <xdr:col>3</xdr:col>
      <xdr:colOff>123710</xdr:colOff>
      <xdr:row>32</xdr:row>
      <xdr:rowOff>176430</xdr:rowOff>
    </xdr:to>
    <xdr:sp macro="" textlink="">
      <xdr:nvSpPr>
        <xdr:cNvPr id="12" name="左中かっこ 11">
          <a:extLst>
            <a:ext uri="{FF2B5EF4-FFF2-40B4-BE49-F238E27FC236}">
              <a16:creationId xmlns:a16="http://schemas.microsoft.com/office/drawing/2014/main" id="{2EA83DFF-975A-4555-8BD8-B0F1DE4DF046}"/>
            </a:ext>
          </a:extLst>
        </xdr:cNvPr>
        <xdr:cNvSpPr/>
      </xdr:nvSpPr>
      <xdr:spPr>
        <a:xfrm>
          <a:off x="700412" y="9067953"/>
          <a:ext cx="88900" cy="352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11476</xdr:colOff>
      <xdr:row>60</xdr:row>
      <xdr:rowOff>131974</xdr:rowOff>
    </xdr:from>
    <xdr:to>
      <xdr:col>3</xdr:col>
      <xdr:colOff>90851</xdr:colOff>
      <xdr:row>63</xdr:row>
      <xdr:rowOff>256434</xdr:rowOff>
    </xdr:to>
    <xdr:sp macro="" textlink="">
      <xdr:nvSpPr>
        <xdr:cNvPr id="13" name="左中かっこ 12">
          <a:extLst>
            <a:ext uri="{FF2B5EF4-FFF2-40B4-BE49-F238E27FC236}">
              <a16:creationId xmlns:a16="http://schemas.microsoft.com/office/drawing/2014/main" id="{6656ADF1-D6CD-4123-BC17-F19FAA11E43D}"/>
            </a:ext>
          </a:extLst>
        </xdr:cNvPr>
        <xdr:cNvSpPr/>
      </xdr:nvSpPr>
      <xdr:spPr>
        <a:xfrm>
          <a:off x="677078" y="16353164"/>
          <a:ext cx="79375" cy="1036794"/>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19777</xdr:colOff>
      <xdr:row>65</xdr:row>
      <xdr:rowOff>154925</xdr:rowOff>
    </xdr:from>
    <xdr:to>
      <xdr:col>3</xdr:col>
      <xdr:colOff>80102</xdr:colOff>
      <xdr:row>67</xdr:row>
      <xdr:rowOff>224140</xdr:rowOff>
    </xdr:to>
    <xdr:sp macro="" textlink="">
      <xdr:nvSpPr>
        <xdr:cNvPr id="14" name="左中かっこ 13">
          <a:extLst>
            <a:ext uri="{FF2B5EF4-FFF2-40B4-BE49-F238E27FC236}">
              <a16:creationId xmlns:a16="http://schemas.microsoft.com/office/drawing/2014/main" id="{DD76CCBD-436D-401B-AE8E-720E15637B84}"/>
            </a:ext>
          </a:extLst>
        </xdr:cNvPr>
        <xdr:cNvSpPr/>
      </xdr:nvSpPr>
      <xdr:spPr>
        <a:xfrm>
          <a:off x="685379" y="17896672"/>
          <a:ext cx="60325" cy="677438"/>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19777</xdr:colOff>
      <xdr:row>71</xdr:row>
      <xdr:rowOff>103284</xdr:rowOff>
    </xdr:from>
    <xdr:to>
      <xdr:col>3</xdr:col>
      <xdr:colOff>109311</xdr:colOff>
      <xdr:row>72</xdr:row>
      <xdr:rowOff>219490</xdr:rowOff>
    </xdr:to>
    <xdr:sp macro="" textlink="">
      <xdr:nvSpPr>
        <xdr:cNvPr id="15" name="左中かっこ 14">
          <a:extLst>
            <a:ext uri="{FF2B5EF4-FFF2-40B4-BE49-F238E27FC236}">
              <a16:creationId xmlns:a16="http://schemas.microsoft.com/office/drawing/2014/main" id="{D3DDF030-700E-4E9E-8188-318C8E418366}"/>
            </a:ext>
          </a:extLst>
        </xdr:cNvPr>
        <xdr:cNvSpPr/>
      </xdr:nvSpPr>
      <xdr:spPr>
        <a:xfrm>
          <a:off x="685379" y="19669700"/>
          <a:ext cx="89534" cy="420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95250</xdr:colOff>
      <xdr:row>7</xdr:row>
      <xdr:rowOff>114300</xdr:rowOff>
    </xdr:from>
    <xdr:to>
      <xdr:col>24</xdr:col>
      <xdr:colOff>104775</xdr:colOff>
      <xdr:row>7</xdr:row>
      <xdr:rowOff>115888</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791450" y="34232850"/>
          <a:ext cx="295275" cy="1588"/>
        </a:xfrm>
        <a:prstGeom prst="line">
          <a:avLst/>
        </a:prstGeom>
        <a:ln w="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5"/>
  <sheetViews>
    <sheetView view="pageBreakPreview" zoomScale="70" zoomScaleNormal="100" zoomScaleSheetLayoutView="70" workbookViewId="0">
      <selection activeCell="V37" sqref="V37"/>
    </sheetView>
  </sheetViews>
  <sheetFormatPr defaultColWidth="9" defaultRowHeight="13.5"/>
  <cols>
    <col min="1" max="4" width="1.125" style="2" customWidth="1"/>
    <col min="5" max="5" width="9.875" style="2" customWidth="1"/>
    <col min="6" max="6" width="10" style="2" customWidth="1"/>
    <col min="7" max="7" width="2" style="2" customWidth="1"/>
    <col min="8" max="8" width="0.875" style="2" customWidth="1"/>
    <col min="9" max="9" width="7.5" style="2" customWidth="1"/>
    <col min="10" max="10" width="10" style="2" customWidth="1"/>
    <col min="11" max="11" width="2.375" style="2" customWidth="1"/>
    <col min="12" max="12" width="0.875" style="2" customWidth="1"/>
    <col min="13" max="13" width="7" style="2" customWidth="1"/>
    <col min="14" max="14" width="2.375" style="2" customWidth="1"/>
    <col min="15" max="15" width="0.875" style="2" customWidth="1"/>
    <col min="16" max="16" width="7" style="2" customWidth="1"/>
    <col min="17" max="17" width="2.375" style="2" customWidth="1"/>
    <col min="18" max="18" width="0.875" style="2" customWidth="1"/>
    <col min="19" max="19" width="6.625" style="2" customWidth="1"/>
    <col min="20" max="20" width="1.875" style="2" customWidth="1"/>
    <col min="21" max="21" width="0.875" style="2" customWidth="1"/>
    <col min="22" max="22" width="8.125" style="2" customWidth="1"/>
    <col min="23" max="23" width="2.375" style="2" customWidth="1"/>
    <col min="24" max="24" width="0.875" style="2" customWidth="1"/>
    <col min="25" max="25" width="7.5" style="2" customWidth="1"/>
    <col min="26" max="26" width="10" style="2" customWidth="1"/>
    <col min="27" max="27" width="9.875" style="2" customWidth="1"/>
    <col min="28" max="28" width="1.125" style="2" customWidth="1"/>
    <col min="29" max="16384" width="9" style="2"/>
  </cols>
  <sheetData>
    <row r="1" spans="2:28">
      <c r="B1" s="1"/>
      <c r="C1" s="1"/>
      <c r="D1" s="1"/>
      <c r="E1" s="1"/>
    </row>
    <row r="2" spans="2:28" ht="18.75">
      <c r="B2" s="3" t="s">
        <v>179</v>
      </c>
      <c r="C2" s="4"/>
      <c r="D2" s="4"/>
      <c r="E2" s="4"/>
      <c r="F2" s="5"/>
      <c r="G2" s="5"/>
      <c r="H2" s="5"/>
      <c r="I2" s="5"/>
      <c r="J2" s="5"/>
      <c r="K2" s="5"/>
      <c r="L2" s="5"/>
      <c r="M2" s="5"/>
      <c r="N2" s="5"/>
      <c r="O2" s="5"/>
      <c r="P2" s="5"/>
      <c r="Q2" s="5"/>
      <c r="R2" s="5"/>
      <c r="S2" s="5"/>
      <c r="T2" s="5"/>
      <c r="U2" s="5"/>
      <c r="V2" s="5"/>
      <c r="W2" s="5"/>
      <c r="X2" s="5"/>
      <c r="Y2" s="5"/>
      <c r="Z2" s="5"/>
      <c r="AA2" s="5"/>
    </row>
    <row r="3" spans="2:28" s="7" customFormat="1" ht="12">
      <c r="B3" s="6"/>
      <c r="C3" s="6"/>
      <c r="D3" s="6"/>
      <c r="E3" s="6"/>
      <c r="F3" s="6"/>
      <c r="G3" s="6"/>
      <c r="H3" s="6"/>
      <c r="I3" s="6"/>
      <c r="J3" s="6"/>
      <c r="K3" s="6"/>
      <c r="L3" s="6"/>
      <c r="M3" s="6"/>
      <c r="N3" s="6"/>
      <c r="O3" s="6"/>
      <c r="P3" s="6"/>
      <c r="Q3" s="6"/>
      <c r="R3" s="6"/>
      <c r="S3" s="6"/>
      <c r="T3" s="6"/>
      <c r="U3" s="6"/>
      <c r="V3" s="6"/>
      <c r="W3" s="6"/>
      <c r="X3" s="6"/>
      <c r="Y3" s="6"/>
      <c r="Z3" s="6"/>
      <c r="AA3" s="6"/>
    </row>
    <row r="4" spans="2:28" s="7" customFormat="1" ht="12">
      <c r="B4" s="8"/>
      <c r="C4" s="8"/>
      <c r="D4" s="8"/>
      <c r="E4" s="8"/>
    </row>
    <row r="5" spans="2:28" s="7" customFormat="1" ht="18" customHeight="1">
      <c r="B5" s="9" t="s">
        <v>130</v>
      </c>
      <c r="C5" s="8"/>
      <c r="D5" s="8"/>
      <c r="E5" s="8"/>
    </row>
    <row r="6" spans="2:28" s="7" customFormat="1" ht="18" customHeight="1">
      <c r="B6" s="10"/>
      <c r="C6" s="8"/>
      <c r="D6" s="8"/>
      <c r="E6" s="8"/>
    </row>
    <row r="7" spans="2:28" s="7" customFormat="1" ht="18" customHeight="1">
      <c r="B7" s="9" t="s">
        <v>60</v>
      </c>
      <c r="C7" s="11"/>
      <c r="D7" s="11"/>
      <c r="E7" s="11"/>
    </row>
    <row r="8" spans="2:28" s="7" customFormat="1" ht="15" customHeight="1" thickBot="1">
      <c r="B8" s="12"/>
      <c r="C8" s="12"/>
      <c r="D8" s="12"/>
      <c r="E8" s="12"/>
      <c r="F8" s="12"/>
      <c r="G8" s="12"/>
      <c r="H8" s="12"/>
      <c r="I8" s="12"/>
      <c r="J8" s="13"/>
      <c r="K8" s="12"/>
      <c r="L8" s="12"/>
      <c r="M8" s="12"/>
      <c r="N8" s="12"/>
      <c r="O8" s="12"/>
      <c r="P8" s="12"/>
      <c r="Q8" s="12"/>
      <c r="R8" s="12"/>
      <c r="S8" s="12"/>
      <c r="T8" s="12"/>
      <c r="U8" s="12"/>
      <c r="V8" s="12"/>
      <c r="W8" s="12"/>
      <c r="X8" s="12"/>
      <c r="Y8" s="12"/>
      <c r="Z8" s="12"/>
      <c r="AA8" s="14" t="s">
        <v>33</v>
      </c>
    </row>
    <row r="9" spans="2:28" s="7" customFormat="1" ht="30" customHeight="1">
      <c r="B9" s="15"/>
      <c r="C9" s="16"/>
      <c r="D9" s="16"/>
      <c r="E9" s="16"/>
      <c r="F9" s="17"/>
      <c r="G9" s="18" t="s">
        <v>181</v>
      </c>
      <c r="H9" s="19"/>
      <c r="I9" s="19"/>
      <c r="J9" s="19"/>
      <c r="K9" s="19"/>
      <c r="L9" s="19"/>
      <c r="M9" s="19"/>
      <c r="N9" s="19"/>
      <c r="O9" s="19"/>
      <c r="P9" s="19"/>
      <c r="Q9" s="19"/>
      <c r="R9" s="19"/>
      <c r="S9" s="19"/>
      <c r="T9" s="19"/>
      <c r="U9" s="19"/>
      <c r="V9" s="19"/>
      <c r="W9" s="19"/>
      <c r="X9" s="19"/>
      <c r="Y9" s="19"/>
      <c r="Z9" s="19"/>
      <c r="AA9" s="20"/>
      <c r="AB9" s="21"/>
    </row>
    <row r="10" spans="2:28" s="7" customFormat="1" ht="24" customHeight="1">
      <c r="B10" s="22"/>
      <c r="C10" s="23"/>
      <c r="D10" s="23"/>
      <c r="E10" s="23"/>
      <c r="F10" s="24" t="s">
        <v>180</v>
      </c>
      <c r="G10" s="25" t="str">
        <f>F10</f>
        <v>令和５年度</v>
      </c>
      <c r="H10" s="23"/>
      <c r="I10" s="23"/>
      <c r="J10" s="26" t="s">
        <v>1</v>
      </c>
      <c r="K10" s="18" t="s">
        <v>2</v>
      </c>
      <c r="L10" s="19"/>
      <c r="M10" s="19"/>
      <c r="N10" s="19"/>
      <c r="O10" s="19"/>
      <c r="P10" s="19"/>
      <c r="Q10" s="19"/>
      <c r="R10" s="19"/>
      <c r="S10" s="19"/>
      <c r="T10" s="25" t="s">
        <v>3</v>
      </c>
      <c r="U10" s="23"/>
      <c r="V10" s="23"/>
      <c r="W10" s="25" t="str">
        <f>F10</f>
        <v>令和５年度</v>
      </c>
      <c r="X10" s="23"/>
      <c r="Y10" s="23"/>
      <c r="Z10" s="27" t="s">
        <v>54</v>
      </c>
      <c r="AA10" s="28" t="s">
        <v>58</v>
      </c>
      <c r="AB10" s="21"/>
    </row>
    <row r="11" spans="2:28" s="7" customFormat="1" ht="13.5" customHeight="1">
      <c r="B11" s="21"/>
      <c r="C11" s="29"/>
      <c r="D11" s="29"/>
      <c r="E11" s="29"/>
      <c r="F11" s="26"/>
      <c r="G11" s="25" t="s">
        <v>4</v>
      </c>
      <c r="H11" s="23"/>
      <c r="I11" s="23"/>
      <c r="J11" s="26" t="s">
        <v>5</v>
      </c>
      <c r="K11" s="30"/>
      <c r="L11" s="31"/>
      <c r="M11" s="29"/>
      <c r="N11" s="30"/>
      <c r="O11" s="31"/>
      <c r="P11" s="29"/>
      <c r="Q11" s="30"/>
      <c r="R11" s="31"/>
      <c r="S11" s="29"/>
      <c r="T11" s="25" t="s">
        <v>5</v>
      </c>
      <c r="U11" s="23"/>
      <c r="V11" s="23"/>
      <c r="W11" s="25" t="s">
        <v>4</v>
      </c>
      <c r="X11" s="23"/>
      <c r="Y11" s="23"/>
      <c r="Z11" s="32" t="s">
        <v>63</v>
      </c>
      <c r="AA11" s="33"/>
      <c r="AB11" s="21"/>
    </row>
    <row r="12" spans="2:28" s="7" customFormat="1" ht="13.5" customHeight="1">
      <c r="B12" s="22" t="s">
        <v>43</v>
      </c>
      <c r="C12" s="23"/>
      <c r="D12" s="23"/>
      <c r="E12" s="23"/>
      <c r="F12" s="26" t="s">
        <v>4</v>
      </c>
      <c r="G12" s="25" t="s">
        <v>6</v>
      </c>
      <c r="H12" s="23"/>
      <c r="I12" s="23"/>
      <c r="J12" s="26" t="s">
        <v>7</v>
      </c>
      <c r="K12" s="25" t="s">
        <v>8</v>
      </c>
      <c r="L12" s="23"/>
      <c r="M12" s="23"/>
      <c r="N12" s="25" t="s">
        <v>9</v>
      </c>
      <c r="O12" s="23"/>
      <c r="P12" s="23"/>
      <c r="Q12" s="25" t="s">
        <v>10</v>
      </c>
      <c r="R12" s="23"/>
      <c r="S12" s="23"/>
      <c r="T12" s="25" t="s">
        <v>7</v>
      </c>
      <c r="U12" s="23"/>
      <c r="V12" s="23"/>
      <c r="W12" s="25" t="s">
        <v>11</v>
      </c>
      <c r="X12" s="23"/>
      <c r="Y12" s="23"/>
      <c r="Z12" s="27" t="s">
        <v>55</v>
      </c>
      <c r="AA12" s="25" t="s">
        <v>57</v>
      </c>
      <c r="AB12" s="21"/>
    </row>
    <row r="13" spans="2:28" s="7" customFormat="1" ht="13.5" customHeight="1">
      <c r="B13" s="22"/>
      <c r="C13" s="23"/>
      <c r="D13" s="23"/>
      <c r="E13" s="23"/>
      <c r="F13" s="26"/>
      <c r="G13" s="25" t="s">
        <v>12</v>
      </c>
      <c r="H13" s="23"/>
      <c r="I13" s="23"/>
      <c r="J13" s="30"/>
      <c r="K13" s="25" t="s">
        <v>13</v>
      </c>
      <c r="L13" s="23"/>
      <c r="M13" s="23"/>
      <c r="N13" s="25" t="s">
        <v>14</v>
      </c>
      <c r="O13" s="23"/>
      <c r="P13" s="23"/>
      <c r="Q13" s="33" t="s">
        <v>49</v>
      </c>
      <c r="R13" s="34"/>
      <c r="S13" s="23"/>
      <c r="T13" s="33" t="s">
        <v>51</v>
      </c>
      <c r="U13" s="34"/>
      <c r="V13" s="23"/>
      <c r="W13" s="25" t="s">
        <v>31</v>
      </c>
      <c r="X13" s="23"/>
      <c r="Y13" s="23"/>
      <c r="Z13" s="35"/>
      <c r="AA13" s="25"/>
      <c r="AB13" s="21"/>
    </row>
    <row r="14" spans="2:28" s="7" customFormat="1" ht="13.5" customHeight="1">
      <c r="B14" s="21"/>
      <c r="C14" s="29"/>
      <c r="D14" s="29"/>
      <c r="E14" s="29"/>
      <c r="F14" s="27"/>
      <c r="G14" s="25" t="s">
        <v>15</v>
      </c>
      <c r="H14" s="34"/>
      <c r="I14" s="23"/>
      <c r="J14" s="36" t="s">
        <v>59</v>
      </c>
      <c r="K14" s="25" t="s">
        <v>16</v>
      </c>
      <c r="L14" s="34"/>
      <c r="M14" s="23"/>
      <c r="N14" s="20" t="s">
        <v>17</v>
      </c>
      <c r="O14" s="37"/>
      <c r="P14" s="38"/>
      <c r="Q14" s="39"/>
      <c r="R14" s="37"/>
      <c r="S14" s="40"/>
      <c r="T14" s="39"/>
      <c r="U14" s="37"/>
      <c r="V14" s="38"/>
      <c r="W14" s="33" t="s">
        <v>53</v>
      </c>
      <c r="X14" s="34"/>
      <c r="Y14" s="23"/>
      <c r="Z14" s="27"/>
      <c r="AA14" s="27"/>
      <c r="AB14" s="21"/>
    </row>
    <row r="15" spans="2:28" s="7" customFormat="1" ht="13.5" customHeight="1">
      <c r="B15" s="21"/>
      <c r="C15" s="29"/>
      <c r="D15" s="29"/>
      <c r="E15" s="29"/>
      <c r="F15" s="27"/>
      <c r="G15" s="25" t="s">
        <v>18</v>
      </c>
      <c r="H15" s="34"/>
      <c r="I15" s="23"/>
      <c r="J15" s="41"/>
      <c r="K15" s="41"/>
      <c r="L15" s="42"/>
      <c r="M15" s="29"/>
      <c r="N15" s="41"/>
      <c r="O15" s="42"/>
      <c r="P15" s="29"/>
      <c r="Q15" s="41"/>
      <c r="R15" s="42"/>
      <c r="S15" s="29"/>
      <c r="T15" s="41"/>
      <c r="U15" s="34"/>
      <c r="V15" s="40"/>
      <c r="W15" s="38"/>
      <c r="X15" s="34"/>
      <c r="Y15" s="23"/>
      <c r="Z15" s="36"/>
      <c r="AA15" s="36"/>
      <c r="AB15" s="21"/>
    </row>
    <row r="16" spans="2:28" s="7" customFormat="1" ht="24" customHeight="1">
      <c r="B16" s="43"/>
      <c r="C16" s="44"/>
      <c r="D16" s="44"/>
      <c r="E16" s="44"/>
      <c r="F16" s="45" t="s">
        <v>44</v>
      </c>
      <c r="G16" s="18" t="s">
        <v>45</v>
      </c>
      <c r="H16" s="46"/>
      <c r="I16" s="46"/>
      <c r="J16" s="45" t="s">
        <v>46</v>
      </c>
      <c r="K16" s="47" t="s">
        <v>47</v>
      </c>
      <c r="L16" s="46"/>
      <c r="M16" s="46"/>
      <c r="N16" s="47" t="s">
        <v>48</v>
      </c>
      <c r="O16" s="46"/>
      <c r="P16" s="46"/>
      <c r="Q16" s="47" t="s">
        <v>50</v>
      </c>
      <c r="R16" s="46"/>
      <c r="S16" s="46"/>
      <c r="T16" s="47" t="s">
        <v>52</v>
      </c>
      <c r="U16" s="46"/>
      <c r="V16" s="46"/>
      <c r="W16" s="48" t="s">
        <v>42</v>
      </c>
      <c r="X16" s="46"/>
      <c r="Y16" s="46"/>
      <c r="Z16" s="49" t="s">
        <v>56</v>
      </c>
      <c r="AA16" s="50" t="s">
        <v>56</v>
      </c>
      <c r="AB16" s="21"/>
    </row>
    <row r="17" spans="2:30" s="7" customFormat="1" ht="43.35" customHeight="1">
      <c r="B17" s="51" t="s">
        <v>61</v>
      </c>
      <c r="C17" s="52"/>
      <c r="D17" s="52"/>
      <c r="E17" s="52"/>
      <c r="F17" s="53">
        <v>200336</v>
      </c>
      <c r="G17" s="53" t="s">
        <v>17</v>
      </c>
      <c r="H17" s="54"/>
      <c r="I17" s="59">
        <v>2274</v>
      </c>
      <c r="J17" s="53">
        <v>202610</v>
      </c>
      <c r="K17" s="53" t="s">
        <v>132</v>
      </c>
      <c r="L17" s="54"/>
      <c r="M17" s="226">
        <v>-3253</v>
      </c>
      <c r="N17" s="53" t="s">
        <v>132</v>
      </c>
      <c r="O17" s="54"/>
      <c r="P17" s="226">
        <v>-59</v>
      </c>
      <c r="Q17" s="53" t="s">
        <v>132</v>
      </c>
      <c r="R17" s="54"/>
      <c r="S17" s="226">
        <v>-3312</v>
      </c>
      <c r="T17" s="53"/>
      <c r="U17" s="54"/>
      <c r="V17" s="54">
        <v>199298</v>
      </c>
      <c r="W17" s="53" t="s">
        <v>132</v>
      </c>
      <c r="X17" s="54"/>
      <c r="Y17" s="59">
        <v>-1038</v>
      </c>
      <c r="Z17" s="60">
        <v>99.481870457631189</v>
      </c>
      <c r="AA17" s="61">
        <v>46.629340982524937</v>
      </c>
      <c r="AB17" s="21"/>
      <c r="AD17" s="319"/>
    </row>
    <row r="18" spans="2:30" s="7" customFormat="1" ht="43.35" customHeight="1">
      <c r="B18" s="51" t="s">
        <v>62</v>
      </c>
      <c r="C18" s="52"/>
      <c r="D18" s="52"/>
      <c r="E18" s="52"/>
      <c r="F18" s="53">
        <v>229061</v>
      </c>
      <c r="G18" s="53" t="s">
        <v>17</v>
      </c>
      <c r="H18" s="54"/>
      <c r="I18" s="59">
        <v>5033</v>
      </c>
      <c r="J18" s="53">
        <v>234094</v>
      </c>
      <c r="K18" s="53" t="s">
        <v>132</v>
      </c>
      <c r="L18" s="54"/>
      <c r="M18" s="174">
        <v>-5982</v>
      </c>
      <c r="N18" s="53" t="s">
        <v>132</v>
      </c>
      <c r="O18" s="54"/>
      <c r="P18" s="317">
        <v>-1</v>
      </c>
      <c r="Q18" s="53" t="s">
        <v>132</v>
      </c>
      <c r="R18" s="54"/>
      <c r="S18" s="226">
        <v>-5983</v>
      </c>
      <c r="T18" s="53"/>
      <c r="U18" s="54"/>
      <c r="V18" s="54">
        <v>228111</v>
      </c>
      <c r="W18" s="53" t="s">
        <v>132</v>
      </c>
      <c r="X18" s="54"/>
      <c r="Y18" s="59">
        <v>-950</v>
      </c>
      <c r="Z18" s="60">
        <v>99.585263314139027</v>
      </c>
      <c r="AA18" s="61">
        <v>53.370659017475063</v>
      </c>
      <c r="AB18" s="21"/>
      <c r="AD18" s="319"/>
    </row>
    <row r="19" spans="2:30" s="7" customFormat="1" ht="43.35" customHeight="1" thickBot="1">
      <c r="B19" s="55" t="s">
        <v>64</v>
      </c>
      <c r="C19" s="56"/>
      <c r="D19" s="56"/>
      <c r="E19" s="56"/>
      <c r="F19" s="167">
        <v>429397</v>
      </c>
      <c r="G19" s="53" t="s">
        <v>17</v>
      </c>
      <c r="H19" s="54"/>
      <c r="I19" s="59">
        <v>7307</v>
      </c>
      <c r="J19" s="167">
        <v>436704</v>
      </c>
      <c r="K19" s="167" t="s">
        <v>132</v>
      </c>
      <c r="L19" s="168"/>
      <c r="M19" s="321">
        <v>-9235</v>
      </c>
      <c r="N19" s="167" t="s">
        <v>132</v>
      </c>
      <c r="O19" s="168"/>
      <c r="P19" s="318">
        <v>-60</v>
      </c>
      <c r="Q19" s="167" t="s">
        <v>132</v>
      </c>
      <c r="R19" s="168"/>
      <c r="S19" s="271">
        <v>-9295</v>
      </c>
      <c r="T19" s="167"/>
      <c r="U19" s="168"/>
      <c r="V19" s="168">
        <v>427409</v>
      </c>
      <c r="W19" s="53" t="s">
        <v>132</v>
      </c>
      <c r="X19" s="54"/>
      <c r="Y19" s="59">
        <v>-1988</v>
      </c>
      <c r="Z19" s="58">
        <v>99.537025177167052</v>
      </c>
      <c r="AA19" s="62">
        <v>100</v>
      </c>
      <c r="AB19" s="21"/>
      <c r="AD19" s="319"/>
    </row>
    <row r="20" spans="2:30">
      <c r="B20" s="8"/>
      <c r="C20" s="7"/>
      <c r="E20" s="68"/>
      <c r="F20" s="68"/>
      <c r="G20" s="68"/>
      <c r="H20" s="68"/>
      <c r="I20" s="68"/>
      <c r="J20" s="68"/>
      <c r="K20" s="68"/>
      <c r="L20" s="68"/>
      <c r="M20" s="68"/>
      <c r="N20" s="68"/>
      <c r="O20" s="68"/>
      <c r="P20" s="68"/>
      <c r="Q20" s="68"/>
      <c r="R20" s="68"/>
      <c r="S20" s="68"/>
      <c r="T20" s="68"/>
      <c r="U20" s="68"/>
      <c r="V20" s="68"/>
      <c r="W20" s="68"/>
      <c r="X20" s="68"/>
      <c r="Y20" s="68"/>
      <c r="Z20" s="68"/>
      <c r="AA20" s="68"/>
    </row>
    <row r="21" spans="2:30" s="7" customFormat="1" ht="13.7" customHeight="1">
      <c r="B21" s="65"/>
    </row>
    <row r="22" spans="2:30" s="7" customFormat="1" ht="13.7" customHeight="1">
      <c r="B22" s="65"/>
    </row>
    <row r="23" spans="2:30" s="7" customFormat="1" ht="13.7" customHeight="1">
      <c r="B23" s="65"/>
    </row>
    <row r="24" spans="2:30" s="7" customFormat="1" ht="12"/>
    <row r="25" spans="2:30" s="7" customFormat="1" ht="12" customHeight="1">
      <c r="B25" s="11" t="s">
        <v>143</v>
      </c>
    </row>
    <row r="26" spans="2:30" s="7" customFormat="1" ht="12">
      <c r="B26" s="11" t="s">
        <v>149</v>
      </c>
      <c r="C26" s="11"/>
      <c r="D26" s="11"/>
      <c r="E26" s="11"/>
    </row>
    <row r="27" spans="2:30" s="7" customFormat="1" ht="12">
      <c r="B27" s="7" t="s">
        <v>148</v>
      </c>
      <c r="C27" s="11"/>
      <c r="D27" s="11"/>
      <c r="E27" s="11"/>
    </row>
    <row r="28" spans="2:30" s="7" customFormat="1" ht="12">
      <c r="B28" s="11"/>
      <c r="C28" s="11"/>
      <c r="D28" s="11"/>
      <c r="E28" s="11"/>
    </row>
    <row r="29" spans="2:30" s="7" customFormat="1" ht="15" customHeight="1" thickBot="1">
      <c r="B29" s="12"/>
      <c r="C29" s="12"/>
      <c r="D29" s="12"/>
      <c r="E29" s="12"/>
      <c r="F29" s="12"/>
      <c r="G29" s="12"/>
      <c r="H29" s="12"/>
      <c r="I29" s="12"/>
      <c r="J29" s="13"/>
      <c r="K29" s="12"/>
      <c r="L29" s="12"/>
      <c r="M29" s="12"/>
      <c r="N29" s="12"/>
      <c r="O29" s="12"/>
      <c r="P29" s="12"/>
      <c r="Q29" s="12"/>
      <c r="R29" s="12"/>
      <c r="S29" s="12"/>
      <c r="T29" s="12"/>
      <c r="U29" s="12"/>
      <c r="V29" s="12"/>
      <c r="W29" s="12"/>
      <c r="X29" s="12"/>
      <c r="Y29" s="12"/>
      <c r="Z29" s="12"/>
      <c r="AA29" s="14" t="s">
        <v>33</v>
      </c>
    </row>
    <row r="30" spans="2:30" s="7" customFormat="1" ht="30" customHeight="1">
      <c r="B30" s="15"/>
      <c r="C30" s="16"/>
      <c r="D30" s="16"/>
      <c r="E30" s="16"/>
      <c r="F30" s="17"/>
      <c r="G30" s="18" t="str">
        <f>G9</f>
        <v>令　　和　　６　　年　　度</v>
      </c>
      <c r="H30" s="19"/>
      <c r="I30" s="19"/>
      <c r="J30" s="19"/>
      <c r="K30" s="19"/>
      <c r="L30" s="19"/>
      <c r="M30" s="19"/>
      <c r="N30" s="19"/>
      <c r="O30" s="19"/>
      <c r="P30" s="19"/>
      <c r="Q30" s="19"/>
      <c r="R30" s="19"/>
      <c r="S30" s="19"/>
      <c r="T30" s="19"/>
      <c r="U30" s="19"/>
      <c r="V30" s="19"/>
      <c r="W30" s="19"/>
      <c r="X30" s="19"/>
      <c r="Y30" s="19"/>
      <c r="Z30" s="19"/>
      <c r="AA30" s="20"/>
      <c r="AB30" s="21"/>
    </row>
    <row r="31" spans="2:30" s="7" customFormat="1" ht="24" customHeight="1">
      <c r="B31" s="22"/>
      <c r="C31" s="23"/>
      <c r="D31" s="23"/>
      <c r="E31" s="23"/>
      <c r="F31" s="24" t="str">
        <f>F10</f>
        <v>令和５年度</v>
      </c>
      <c r="G31" s="25" t="str">
        <f>F31</f>
        <v>令和５年度</v>
      </c>
      <c r="H31" s="23"/>
      <c r="I31" s="23"/>
      <c r="J31" s="26" t="s">
        <v>1</v>
      </c>
      <c r="K31" s="18" t="s">
        <v>2</v>
      </c>
      <c r="L31" s="19"/>
      <c r="M31" s="19"/>
      <c r="N31" s="19"/>
      <c r="O31" s="19"/>
      <c r="P31" s="19"/>
      <c r="Q31" s="19"/>
      <c r="R31" s="19"/>
      <c r="S31" s="19"/>
      <c r="T31" s="25" t="s">
        <v>3</v>
      </c>
      <c r="U31" s="23"/>
      <c r="V31" s="23"/>
      <c r="W31" s="25" t="str">
        <f>F31</f>
        <v>令和５年度</v>
      </c>
      <c r="X31" s="23"/>
      <c r="Y31" s="23"/>
      <c r="Z31" s="27" t="s">
        <v>54</v>
      </c>
      <c r="AA31" s="28" t="s">
        <v>58</v>
      </c>
      <c r="AB31" s="21"/>
    </row>
    <row r="32" spans="2:30" s="7" customFormat="1" ht="13.5" customHeight="1">
      <c r="B32" s="21"/>
      <c r="C32" s="29"/>
      <c r="D32" s="29"/>
      <c r="E32" s="29"/>
      <c r="F32" s="26"/>
      <c r="G32" s="25" t="s">
        <v>4</v>
      </c>
      <c r="H32" s="23"/>
      <c r="I32" s="23"/>
      <c r="J32" s="26" t="s">
        <v>5</v>
      </c>
      <c r="K32" s="30"/>
      <c r="L32" s="31"/>
      <c r="M32" s="29"/>
      <c r="N32" s="30"/>
      <c r="O32" s="31"/>
      <c r="P32" s="29"/>
      <c r="Q32" s="30"/>
      <c r="R32" s="31"/>
      <c r="S32" s="29"/>
      <c r="T32" s="25" t="s">
        <v>5</v>
      </c>
      <c r="U32" s="23"/>
      <c r="V32" s="23"/>
      <c r="W32" s="25" t="s">
        <v>4</v>
      </c>
      <c r="X32" s="23"/>
      <c r="Y32" s="23"/>
      <c r="Z32" s="32" t="s">
        <v>63</v>
      </c>
      <c r="AA32" s="33"/>
      <c r="AB32" s="21"/>
    </row>
    <row r="33" spans="2:30" s="7" customFormat="1" ht="13.5" customHeight="1">
      <c r="B33" s="22" t="s">
        <v>43</v>
      </c>
      <c r="C33" s="23"/>
      <c r="D33" s="23"/>
      <c r="E33" s="23"/>
      <c r="F33" s="26" t="s">
        <v>4</v>
      </c>
      <c r="G33" s="25" t="s">
        <v>6</v>
      </c>
      <c r="H33" s="23"/>
      <c r="I33" s="23"/>
      <c r="J33" s="26" t="s">
        <v>7</v>
      </c>
      <c r="K33" s="25" t="s">
        <v>8</v>
      </c>
      <c r="L33" s="23"/>
      <c r="M33" s="23"/>
      <c r="N33" s="25" t="s">
        <v>9</v>
      </c>
      <c r="O33" s="23"/>
      <c r="P33" s="23"/>
      <c r="Q33" s="25" t="s">
        <v>10</v>
      </c>
      <c r="R33" s="23"/>
      <c r="S33" s="23"/>
      <c r="T33" s="25" t="s">
        <v>7</v>
      </c>
      <c r="U33" s="23"/>
      <c r="V33" s="23"/>
      <c r="W33" s="25" t="s">
        <v>11</v>
      </c>
      <c r="X33" s="23"/>
      <c r="Y33" s="23"/>
      <c r="Z33" s="27" t="s">
        <v>55</v>
      </c>
      <c r="AA33" s="25" t="s">
        <v>57</v>
      </c>
      <c r="AB33" s="21"/>
    </row>
    <row r="34" spans="2:30" s="7" customFormat="1" ht="13.5" customHeight="1">
      <c r="B34" s="22"/>
      <c r="C34" s="23"/>
      <c r="D34" s="23"/>
      <c r="E34" s="23"/>
      <c r="F34" s="26"/>
      <c r="G34" s="25" t="s">
        <v>12</v>
      </c>
      <c r="H34" s="23"/>
      <c r="I34" s="23"/>
      <c r="J34" s="30"/>
      <c r="K34" s="25" t="s">
        <v>13</v>
      </c>
      <c r="L34" s="23"/>
      <c r="M34" s="23"/>
      <c r="N34" s="25" t="s">
        <v>14</v>
      </c>
      <c r="O34" s="23"/>
      <c r="P34" s="23"/>
      <c r="Q34" s="33" t="s">
        <v>49</v>
      </c>
      <c r="R34" s="34"/>
      <c r="S34" s="23"/>
      <c r="T34" s="33" t="s">
        <v>51</v>
      </c>
      <c r="U34" s="34"/>
      <c r="V34" s="23"/>
      <c r="W34" s="25" t="s">
        <v>31</v>
      </c>
      <c r="X34" s="23"/>
      <c r="Y34" s="23"/>
      <c r="Z34" s="35"/>
      <c r="AA34" s="25"/>
      <c r="AB34" s="21"/>
    </row>
    <row r="35" spans="2:30" s="7" customFormat="1" ht="13.5" customHeight="1">
      <c r="B35" s="21"/>
      <c r="C35" s="29"/>
      <c r="D35" s="29"/>
      <c r="E35" s="29"/>
      <c r="F35" s="27"/>
      <c r="G35" s="25" t="s">
        <v>15</v>
      </c>
      <c r="H35" s="34"/>
      <c r="I35" s="23"/>
      <c r="J35" s="36" t="s">
        <v>59</v>
      </c>
      <c r="K35" s="25" t="s">
        <v>16</v>
      </c>
      <c r="L35" s="34"/>
      <c r="M35" s="23"/>
      <c r="N35" s="20" t="s">
        <v>17</v>
      </c>
      <c r="O35" s="37"/>
      <c r="P35" s="38"/>
      <c r="Q35" s="39"/>
      <c r="R35" s="37"/>
      <c r="S35" s="40"/>
      <c r="T35" s="39"/>
      <c r="U35" s="37"/>
      <c r="V35" s="38"/>
      <c r="W35" s="33" t="s">
        <v>53</v>
      </c>
      <c r="X35" s="34"/>
      <c r="Y35" s="23"/>
      <c r="Z35" s="27"/>
      <c r="AA35" s="27"/>
      <c r="AB35" s="21"/>
    </row>
    <row r="36" spans="2:30" s="7" customFormat="1" ht="13.5" customHeight="1">
      <c r="B36" s="21"/>
      <c r="C36" s="29"/>
      <c r="D36" s="29"/>
      <c r="E36" s="29"/>
      <c r="F36" s="27"/>
      <c r="G36" s="25" t="s">
        <v>18</v>
      </c>
      <c r="H36" s="34"/>
      <c r="I36" s="23"/>
      <c r="J36" s="41"/>
      <c r="K36" s="41"/>
      <c r="L36" s="42"/>
      <c r="M36" s="29"/>
      <c r="N36" s="41"/>
      <c r="O36" s="42"/>
      <c r="P36" s="29"/>
      <c r="Q36" s="41"/>
      <c r="R36" s="42"/>
      <c r="S36" s="29"/>
      <c r="T36" s="41"/>
      <c r="U36" s="34"/>
      <c r="V36" s="40"/>
      <c r="W36" s="38"/>
      <c r="X36" s="34"/>
      <c r="Y36" s="23"/>
      <c r="Z36" s="36"/>
      <c r="AA36" s="36"/>
      <c r="AB36" s="21"/>
    </row>
    <row r="37" spans="2:30" s="7" customFormat="1" ht="24" customHeight="1">
      <c r="B37" s="43"/>
      <c r="C37" s="44"/>
      <c r="D37" s="44"/>
      <c r="E37" s="44"/>
      <c r="F37" s="45" t="s">
        <v>44</v>
      </c>
      <c r="G37" s="18" t="s">
        <v>45</v>
      </c>
      <c r="H37" s="46"/>
      <c r="I37" s="46"/>
      <c r="J37" s="45" t="s">
        <v>46</v>
      </c>
      <c r="K37" s="47" t="s">
        <v>47</v>
      </c>
      <c r="L37" s="46"/>
      <c r="M37" s="46"/>
      <c r="N37" s="47" t="s">
        <v>48</v>
      </c>
      <c r="O37" s="46"/>
      <c r="P37" s="46"/>
      <c r="Q37" s="47" t="s">
        <v>50</v>
      </c>
      <c r="R37" s="46"/>
      <c r="S37" s="46"/>
      <c r="T37" s="47" t="s">
        <v>52</v>
      </c>
      <c r="U37" s="46"/>
      <c r="V37" s="46"/>
      <c r="W37" s="48" t="s">
        <v>42</v>
      </c>
      <c r="X37" s="46"/>
      <c r="Y37" s="46"/>
      <c r="Z37" s="49" t="s">
        <v>56</v>
      </c>
      <c r="AA37" s="50" t="s">
        <v>56</v>
      </c>
      <c r="AB37" s="21"/>
      <c r="AD37" s="29"/>
    </row>
    <row r="38" spans="2:30" s="7" customFormat="1" ht="43.35" customHeight="1">
      <c r="B38" s="51" t="s">
        <v>61</v>
      </c>
      <c r="C38" s="52"/>
      <c r="D38" s="52"/>
      <c r="E38" s="52"/>
      <c r="F38" s="53">
        <v>159414</v>
      </c>
      <c r="G38" s="53" t="s">
        <v>17</v>
      </c>
      <c r="H38" s="54"/>
      <c r="I38" s="59">
        <v>3336</v>
      </c>
      <c r="J38" s="53">
        <v>162750</v>
      </c>
      <c r="K38" s="53" t="s">
        <v>132</v>
      </c>
      <c r="L38" s="54"/>
      <c r="M38" s="230">
        <v>-3253</v>
      </c>
      <c r="N38" s="53" t="s">
        <v>132</v>
      </c>
      <c r="O38" s="54"/>
      <c r="P38" s="230">
        <v>-33</v>
      </c>
      <c r="Q38" s="53" t="s">
        <v>132</v>
      </c>
      <c r="R38" s="54"/>
      <c r="S38" s="230">
        <v>-3286</v>
      </c>
      <c r="T38" s="53"/>
      <c r="U38" s="54"/>
      <c r="V38" s="54">
        <v>159464</v>
      </c>
      <c r="W38" s="53" t="s">
        <v>17</v>
      </c>
      <c r="X38" s="54"/>
      <c r="Y38" s="59">
        <v>50</v>
      </c>
      <c r="Z38" s="60">
        <v>100.03136487385046</v>
      </c>
      <c r="AA38" s="61">
        <v>37.309462365088244</v>
      </c>
      <c r="AB38" s="21"/>
      <c r="AD38" s="319"/>
    </row>
    <row r="39" spans="2:30" s="7" customFormat="1" ht="43.35" customHeight="1">
      <c r="B39" s="51" t="s">
        <v>62</v>
      </c>
      <c r="C39" s="52"/>
      <c r="D39" s="52"/>
      <c r="E39" s="52"/>
      <c r="F39" s="53">
        <v>269983</v>
      </c>
      <c r="G39" s="53" t="s">
        <v>17</v>
      </c>
      <c r="H39" s="54"/>
      <c r="I39" s="59">
        <v>3971</v>
      </c>
      <c r="J39" s="53">
        <v>273954</v>
      </c>
      <c r="K39" s="53" t="s">
        <v>132</v>
      </c>
      <c r="L39" s="54"/>
      <c r="M39" s="226">
        <v>-5982</v>
      </c>
      <c r="N39" s="53" t="s">
        <v>132</v>
      </c>
      <c r="O39" s="54"/>
      <c r="P39" s="226">
        <v>-27</v>
      </c>
      <c r="Q39" s="53" t="s">
        <v>132</v>
      </c>
      <c r="R39" s="54"/>
      <c r="S39" s="226">
        <v>-6009</v>
      </c>
      <c r="T39" s="53"/>
      <c r="U39" s="54"/>
      <c r="V39" s="54">
        <v>267945</v>
      </c>
      <c r="W39" s="53" t="s">
        <v>132</v>
      </c>
      <c r="X39" s="54"/>
      <c r="Y39" s="59">
        <v>-2038</v>
      </c>
      <c r="Z39" s="60">
        <v>99.24513765681543</v>
      </c>
      <c r="AA39" s="61">
        <v>62.690537634911756</v>
      </c>
      <c r="AB39" s="21"/>
      <c r="AD39" s="319"/>
    </row>
    <row r="40" spans="2:30" s="7" customFormat="1" ht="43.35" customHeight="1" thickBot="1">
      <c r="B40" s="55" t="s">
        <v>64</v>
      </c>
      <c r="C40" s="56"/>
      <c r="D40" s="56"/>
      <c r="E40" s="56"/>
      <c r="F40" s="171">
        <v>429397</v>
      </c>
      <c r="G40" s="171" t="s">
        <v>17</v>
      </c>
      <c r="H40" s="57"/>
      <c r="I40" s="59">
        <v>7307</v>
      </c>
      <c r="J40" s="171">
        <v>436704</v>
      </c>
      <c r="K40" s="167" t="s">
        <v>132</v>
      </c>
      <c r="L40" s="168"/>
      <c r="M40" s="245">
        <v>-9235</v>
      </c>
      <c r="N40" s="167" t="s">
        <v>132</v>
      </c>
      <c r="O40" s="168"/>
      <c r="P40" s="245">
        <v>-60</v>
      </c>
      <c r="Q40" s="167" t="s">
        <v>132</v>
      </c>
      <c r="R40" s="168"/>
      <c r="S40" s="245">
        <v>-9295</v>
      </c>
      <c r="T40" s="167"/>
      <c r="U40" s="168"/>
      <c r="V40" s="168">
        <v>427409</v>
      </c>
      <c r="W40" s="167" t="s">
        <v>132</v>
      </c>
      <c r="X40" s="168"/>
      <c r="Y40" s="59">
        <v>-1988</v>
      </c>
      <c r="Z40" s="58">
        <v>99.537025177167052</v>
      </c>
      <c r="AA40" s="62">
        <v>100</v>
      </c>
      <c r="AB40" s="21"/>
      <c r="AD40" s="319"/>
    </row>
    <row r="41" spans="2:30">
      <c r="B41" s="8"/>
      <c r="C41" s="7"/>
      <c r="E41" s="68"/>
      <c r="F41" s="68"/>
      <c r="G41" s="68"/>
      <c r="H41" s="68"/>
      <c r="I41" s="68"/>
      <c r="J41" s="68"/>
      <c r="K41" s="68"/>
      <c r="L41" s="68"/>
      <c r="M41" s="68"/>
      <c r="N41" s="68"/>
      <c r="O41" s="68"/>
      <c r="P41" s="68"/>
      <c r="Q41" s="68"/>
      <c r="R41" s="68"/>
      <c r="S41" s="68"/>
      <c r="T41" s="68"/>
      <c r="U41" s="68"/>
      <c r="V41" s="68"/>
      <c r="W41" s="68"/>
      <c r="X41" s="68"/>
      <c r="Y41" s="68"/>
      <c r="Z41" s="68"/>
      <c r="AA41" s="68"/>
    </row>
    <row r="42" spans="2:30" s="7" customFormat="1" ht="13.7" customHeight="1">
      <c r="B42" s="65"/>
    </row>
    <row r="43" spans="2:30" s="7" customFormat="1" ht="13.7" customHeight="1">
      <c r="B43" s="65"/>
    </row>
    <row r="44" spans="2:30" s="7" customFormat="1" ht="12"/>
    <row r="45" spans="2:30" s="7" customFormat="1" ht="12" customHeight="1">
      <c r="B45" s="11" t="s">
        <v>150</v>
      </c>
    </row>
    <row r="46" spans="2:30" s="7" customFormat="1" ht="12" customHeight="1">
      <c r="B46" s="65"/>
    </row>
    <row r="47" spans="2:30" ht="15" customHeight="1">
      <c r="B47" s="8"/>
      <c r="C47" s="7"/>
      <c r="I47" s="142"/>
      <c r="Z47" s="272" t="s">
        <v>141</v>
      </c>
    </row>
    <row r="48" spans="2:30" s="7" customFormat="1" ht="43.35" customHeight="1">
      <c r="B48" s="335" t="s">
        <v>144</v>
      </c>
      <c r="C48" s="336"/>
      <c r="D48" s="336"/>
      <c r="E48" s="337"/>
      <c r="F48" s="295">
        <v>20137</v>
      </c>
      <c r="G48" s="169" t="str">
        <f>IF(OR(I48&gt;0,I48=0),"　","△")</f>
        <v>　</v>
      </c>
      <c r="H48" s="170"/>
      <c r="I48" s="147">
        <v>1050</v>
      </c>
      <c r="J48" s="296">
        <v>21187</v>
      </c>
      <c r="K48" s="296" t="str">
        <f t="shared" ref="K48" si="0">IF(OR(M48&gt;0,M48=0),"　","△")</f>
        <v>　</v>
      </c>
      <c r="L48" s="297"/>
      <c r="M48" s="298"/>
      <c r="N48" s="296" t="str">
        <f t="shared" ref="N48:N50" si="1">IF(OR(P48&gt;0,P48=0),"　","△")</f>
        <v>△</v>
      </c>
      <c r="O48" s="297"/>
      <c r="P48" s="298">
        <v>-1</v>
      </c>
      <c r="Q48" s="296" t="str">
        <f t="shared" ref="Q48" si="2">IF(OR(S48&gt;0,S48=0),"　","△")</f>
        <v>△</v>
      </c>
      <c r="R48" s="297"/>
      <c r="S48" s="299">
        <v>-1</v>
      </c>
      <c r="T48" s="296" t="str">
        <f t="shared" ref="T48" si="3">IF(OR(V48&gt;0,V48=0),"　","△")</f>
        <v>　</v>
      </c>
      <c r="U48" s="297"/>
      <c r="V48" s="297">
        <f>J48+S48</f>
        <v>21186</v>
      </c>
      <c r="W48" s="169" t="str">
        <f t="shared" ref="W48" si="4">IF(OR(Y48&gt;0,Y48=0),"　","△")</f>
        <v>　</v>
      </c>
      <c r="X48" s="170"/>
      <c r="Y48" s="147">
        <f>V48-F48</f>
        <v>1049</v>
      </c>
      <c r="Z48" s="300">
        <f>(V48/F48)*100</f>
        <v>105.20931618413864</v>
      </c>
      <c r="AA48" s="67"/>
      <c r="AB48" s="29"/>
      <c r="AD48" s="319"/>
    </row>
    <row r="49" spans="1:32" s="7" customFormat="1" ht="21.6" customHeight="1">
      <c r="B49" s="344" t="s">
        <v>140</v>
      </c>
      <c r="C49" s="345"/>
      <c r="D49" s="345"/>
      <c r="E49" s="346"/>
      <c r="F49" s="338">
        <f>F40+F48</f>
        <v>449534</v>
      </c>
      <c r="G49" s="342" t="str">
        <f>IF(OR(I49&gt;0,I48=0),"　","△")</f>
        <v>　</v>
      </c>
      <c r="H49" s="158"/>
      <c r="I49" s="340">
        <f>I40+I48</f>
        <v>8357</v>
      </c>
      <c r="J49" s="338">
        <f>J40+J48</f>
        <v>457891</v>
      </c>
      <c r="K49" s="358" t="str">
        <f>IF(OR(M49&gt;0,M49=0),"　","△")</f>
        <v>△</v>
      </c>
      <c r="L49" s="158"/>
      <c r="M49" s="350">
        <f>M40+M48</f>
        <v>-9235</v>
      </c>
      <c r="N49" s="360" t="str">
        <f t="shared" si="1"/>
        <v>△</v>
      </c>
      <c r="O49" s="158"/>
      <c r="P49" s="352">
        <f>P40+P48</f>
        <v>-61</v>
      </c>
      <c r="Q49" s="358" t="str">
        <f>IF(OR(S49&gt;0,S49=0),"　","△")</f>
        <v>△</v>
      </c>
      <c r="R49" s="158"/>
      <c r="S49" s="340">
        <f>S40+S48</f>
        <v>-9296</v>
      </c>
      <c r="T49" s="157"/>
      <c r="U49" s="158"/>
      <c r="V49" s="354">
        <f>V40+V48</f>
        <v>448595</v>
      </c>
      <c r="W49" s="342" t="str">
        <f>IF(OR(Y49&gt;0,Y48=0),"　","△")</f>
        <v>△</v>
      </c>
      <c r="X49" s="158"/>
      <c r="Y49" s="340">
        <f>Y40+Y48</f>
        <v>-939</v>
      </c>
      <c r="Z49" s="356">
        <f>(V49/F49)*100</f>
        <v>99.791117023406457</v>
      </c>
      <c r="AA49" s="67"/>
      <c r="AB49" s="29"/>
      <c r="AD49" s="319"/>
    </row>
    <row r="50" spans="1:32" s="7" customFormat="1" ht="21.6" customHeight="1">
      <c r="A50" s="29"/>
      <c r="B50" s="347" t="s">
        <v>151</v>
      </c>
      <c r="C50" s="348"/>
      <c r="D50" s="348"/>
      <c r="E50" s="349"/>
      <c r="F50" s="339"/>
      <c r="G50" s="343"/>
      <c r="H50" s="301"/>
      <c r="I50" s="341"/>
      <c r="J50" s="339"/>
      <c r="K50" s="359"/>
      <c r="L50" s="301"/>
      <c r="M50" s="351"/>
      <c r="N50" s="361" t="str">
        <f t="shared" si="1"/>
        <v>　</v>
      </c>
      <c r="O50" s="301"/>
      <c r="P50" s="353"/>
      <c r="Q50" s="359"/>
      <c r="R50" s="301"/>
      <c r="S50" s="341"/>
      <c r="T50" s="302"/>
      <c r="U50" s="301"/>
      <c r="V50" s="355"/>
      <c r="W50" s="343"/>
      <c r="X50" s="301"/>
      <c r="Y50" s="341"/>
      <c r="Z50" s="357"/>
      <c r="AA50" s="67"/>
      <c r="AB50" s="29"/>
      <c r="AC50" s="29"/>
      <c r="AD50" s="319"/>
    </row>
    <row r="51" spans="1:32" s="7" customFormat="1" ht="5.45" customHeight="1">
      <c r="B51" s="64"/>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D51" s="29"/>
      <c r="AF51" s="29"/>
    </row>
    <row r="52" spans="1:32" s="7" customFormat="1" ht="7.7" customHeight="1">
      <c r="B52" s="65"/>
      <c r="C52" s="65"/>
      <c r="D52" s="65"/>
      <c r="E52" s="65"/>
    </row>
    <row r="53" spans="1:32">
      <c r="B53" s="8"/>
      <c r="C53" s="7"/>
    </row>
    <row r="54" spans="1:32">
      <c r="B54" s="8"/>
      <c r="C54" s="7"/>
    </row>
    <row r="55" spans="1:32" ht="7.7" customHeight="1"/>
  </sheetData>
  <mergeCells count="17">
    <mergeCell ref="Y49:Y50"/>
    <mergeCell ref="Z49:Z50"/>
    <mergeCell ref="K49:K50"/>
    <mergeCell ref="N49:N50"/>
    <mergeCell ref="Q49:Q50"/>
    <mergeCell ref="W49:W50"/>
    <mergeCell ref="J49:J50"/>
    <mergeCell ref="M49:M50"/>
    <mergeCell ref="P49:P50"/>
    <mergeCell ref="S49:S50"/>
    <mergeCell ref="V49:V50"/>
    <mergeCell ref="B48:E48"/>
    <mergeCell ref="F49:F50"/>
    <mergeCell ref="I49:I50"/>
    <mergeCell ref="G49:G50"/>
    <mergeCell ref="B49:E49"/>
    <mergeCell ref="B50:E50"/>
  </mergeCells>
  <phoneticPr fontId="3"/>
  <printOptions horizontalCentered="1"/>
  <pageMargins left="0.70866141732283472" right="0.70866141732283472" top="0.59055118110236227" bottom="0.98425196850393704" header="0.51181102362204722" footer="0.51181102362204722"/>
  <pageSetup paperSize="9" scale="7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22268-18D4-47FC-8406-8EC95B97122C}">
  <dimension ref="B1:AH109"/>
  <sheetViews>
    <sheetView view="pageBreakPreview" zoomScale="85" zoomScaleNormal="100" zoomScaleSheetLayoutView="85" workbookViewId="0">
      <selection activeCell="T56" sqref="T56:V56"/>
    </sheetView>
  </sheetViews>
  <sheetFormatPr defaultColWidth="9" defaultRowHeight="13.5"/>
  <cols>
    <col min="1" max="1" width="1.125" style="86" customWidth="1"/>
    <col min="2" max="2" width="2.125" style="86" customWidth="1"/>
    <col min="3" max="3" width="2.875" style="86" customWidth="1"/>
    <col min="4" max="4" width="3.875" style="86" customWidth="1"/>
    <col min="5" max="5" width="18.875" style="86" customWidth="1"/>
    <col min="6" max="6" width="10.125" style="86" bestFit="1" customWidth="1"/>
    <col min="7" max="7" width="2.375" style="86" customWidth="1"/>
    <col min="8" max="8" width="0.875" style="86" customWidth="1"/>
    <col min="9" max="9" width="7.125" style="86" customWidth="1"/>
    <col min="10" max="10" width="10.125" style="86" bestFit="1" customWidth="1"/>
    <col min="11" max="11" width="2.375" style="86" customWidth="1"/>
    <col min="12" max="12" width="0.875" style="86" customWidth="1"/>
    <col min="13" max="13" width="7.125" style="86" customWidth="1"/>
    <col min="14" max="14" width="2.375" style="86" customWidth="1"/>
    <col min="15" max="15" width="0.875" style="86" customWidth="1"/>
    <col min="16" max="16" width="7.375" style="86" customWidth="1"/>
    <col min="17" max="17" width="2.375" style="86" customWidth="1"/>
    <col min="18" max="18" width="0.875" style="86" customWidth="1"/>
    <col min="19" max="19" width="6.875" style="86" customWidth="1"/>
    <col min="20" max="20" width="2.375" style="86" customWidth="1"/>
    <col min="21" max="21" width="0.875" style="86" customWidth="1"/>
    <col min="22" max="22" width="7.875" style="86" customWidth="1"/>
    <col min="23" max="23" width="2.375" style="86" customWidth="1"/>
    <col min="24" max="24" width="0.875" style="86" customWidth="1"/>
    <col min="25" max="25" width="6.875" style="86" customWidth="1"/>
    <col min="26" max="26" width="10" style="86" customWidth="1"/>
    <col min="27" max="27" width="6" style="86" customWidth="1"/>
    <col min="28" max="28" width="4.125" style="86" customWidth="1"/>
    <col min="29" max="16384" width="9" style="86"/>
  </cols>
  <sheetData>
    <row r="1" spans="2:28" s="71" customFormat="1" ht="17.25">
      <c r="B1" s="188" t="s">
        <v>168</v>
      </c>
      <c r="C1" s="70"/>
      <c r="D1" s="70"/>
      <c r="E1" s="70"/>
    </row>
    <row r="2" spans="2:28" s="71" customFormat="1" ht="12.75" thickBot="1">
      <c r="B2" s="73"/>
      <c r="C2" s="73"/>
      <c r="D2" s="73"/>
      <c r="E2" s="73"/>
      <c r="F2" s="73"/>
      <c r="G2" s="73"/>
      <c r="H2" s="73"/>
      <c r="I2" s="73"/>
      <c r="J2" s="74"/>
      <c r="K2" s="73"/>
      <c r="L2" s="73"/>
      <c r="M2" s="73"/>
      <c r="N2" s="73"/>
      <c r="O2" s="73"/>
      <c r="P2" s="73"/>
      <c r="Q2" s="73"/>
      <c r="R2" s="73"/>
      <c r="S2" s="73"/>
      <c r="T2" s="73"/>
      <c r="U2" s="73"/>
      <c r="V2" s="75"/>
      <c r="W2" s="73"/>
      <c r="X2" s="73"/>
      <c r="Y2" s="73"/>
      <c r="Z2" s="88" t="s">
        <v>133</v>
      </c>
    </row>
    <row r="3" spans="2:28" s="71" customFormat="1" ht="24" customHeight="1">
      <c r="B3" s="362" t="s">
        <v>0</v>
      </c>
      <c r="C3" s="363"/>
      <c r="D3" s="363"/>
      <c r="E3" s="364"/>
      <c r="F3" s="189"/>
      <c r="G3" s="190" t="str">
        <f>'１地方税（総括表）'!G9</f>
        <v>令　　和　　６　　年　　度</v>
      </c>
      <c r="H3" s="191"/>
      <c r="I3" s="191"/>
      <c r="J3" s="191"/>
      <c r="K3" s="191"/>
      <c r="L3" s="191"/>
      <c r="M3" s="191"/>
      <c r="N3" s="191"/>
      <c r="O3" s="191"/>
      <c r="P3" s="191"/>
      <c r="Q3" s="191"/>
      <c r="R3" s="191"/>
      <c r="S3" s="191"/>
      <c r="T3" s="191"/>
      <c r="U3" s="191"/>
      <c r="V3" s="191"/>
      <c r="W3" s="191"/>
      <c r="X3" s="191"/>
      <c r="Y3" s="191"/>
      <c r="Z3" s="217"/>
      <c r="AA3" s="72"/>
    </row>
    <row r="4" spans="2:28" s="71" customFormat="1" ht="24" customHeight="1">
      <c r="B4" s="365"/>
      <c r="C4" s="366"/>
      <c r="D4" s="366"/>
      <c r="E4" s="367"/>
      <c r="F4" s="192" t="str">
        <f>'１地方税（総括表）'!F10</f>
        <v>令和５年度</v>
      </c>
      <c r="G4" s="193" t="str">
        <f>F4</f>
        <v>令和５年度</v>
      </c>
      <c r="H4" s="76"/>
      <c r="I4" s="76"/>
      <c r="J4" s="192" t="s">
        <v>1</v>
      </c>
      <c r="K4" s="190" t="s">
        <v>2</v>
      </c>
      <c r="L4" s="270"/>
      <c r="M4" s="270"/>
      <c r="N4" s="270"/>
      <c r="O4" s="270"/>
      <c r="P4" s="270"/>
      <c r="Q4" s="270"/>
      <c r="R4" s="270"/>
      <c r="S4" s="270"/>
      <c r="T4" s="193" t="s">
        <v>3</v>
      </c>
      <c r="U4" s="76"/>
      <c r="V4" s="76"/>
      <c r="W4" s="193" t="str">
        <f>F4</f>
        <v>令和５年度</v>
      </c>
      <c r="X4" s="76"/>
      <c r="Y4" s="76"/>
      <c r="Z4" s="218" t="s">
        <v>166</v>
      </c>
      <c r="AA4" s="72"/>
    </row>
    <row r="5" spans="2:28" s="71" customFormat="1" ht="13.5" customHeight="1">
      <c r="B5" s="365"/>
      <c r="C5" s="366"/>
      <c r="D5" s="366"/>
      <c r="E5" s="367"/>
      <c r="F5" s="192"/>
      <c r="G5" s="193" t="s">
        <v>4</v>
      </c>
      <c r="H5" s="76"/>
      <c r="I5" s="76"/>
      <c r="J5" s="192" t="s">
        <v>5</v>
      </c>
      <c r="K5" s="196"/>
      <c r="L5" s="197"/>
      <c r="M5" s="72"/>
      <c r="N5" s="196"/>
      <c r="O5" s="197"/>
      <c r="P5" s="72"/>
      <c r="Q5" s="196"/>
      <c r="R5" s="197"/>
      <c r="S5" s="72"/>
      <c r="T5" s="193" t="s">
        <v>5</v>
      </c>
      <c r="U5" s="76"/>
      <c r="V5" s="76"/>
      <c r="W5" s="193" t="s">
        <v>4</v>
      </c>
      <c r="X5" s="76"/>
      <c r="Y5" s="76"/>
      <c r="Z5" s="219" t="s">
        <v>165</v>
      </c>
      <c r="AA5" s="72"/>
    </row>
    <row r="6" spans="2:28" s="71" customFormat="1" ht="13.5" customHeight="1">
      <c r="B6" s="365"/>
      <c r="C6" s="366"/>
      <c r="D6" s="366"/>
      <c r="E6" s="367"/>
      <c r="F6" s="192" t="s">
        <v>4</v>
      </c>
      <c r="G6" s="193" t="s">
        <v>6</v>
      </c>
      <c r="H6" s="76"/>
      <c r="I6" s="76"/>
      <c r="J6" s="192" t="s">
        <v>7</v>
      </c>
      <c r="K6" s="193" t="s">
        <v>8</v>
      </c>
      <c r="L6" s="76"/>
      <c r="M6" s="76"/>
      <c r="N6" s="193" t="s">
        <v>9</v>
      </c>
      <c r="O6" s="76"/>
      <c r="P6" s="76"/>
      <c r="Q6" s="193" t="s">
        <v>10</v>
      </c>
      <c r="R6" s="76"/>
      <c r="S6" s="76"/>
      <c r="T6" s="193" t="s">
        <v>7</v>
      </c>
      <c r="U6" s="76"/>
      <c r="V6" s="76"/>
      <c r="W6" s="193" t="s">
        <v>11</v>
      </c>
      <c r="X6" s="76"/>
      <c r="Y6" s="76"/>
      <c r="Z6" s="218" t="s">
        <v>167</v>
      </c>
      <c r="AA6" s="72"/>
    </row>
    <row r="7" spans="2:28" s="71" customFormat="1" ht="13.5" customHeight="1">
      <c r="B7" s="365"/>
      <c r="C7" s="366"/>
      <c r="D7" s="366"/>
      <c r="E7" s="367"/>
      <c r="F7" s="192"/>
      <c r="G7" s="193" t="s">
        <v>12</v>
      </c>
      <c r="H7" s="76"/>
      <c r="I7" s="76"/>
      <c r="J7" s="196"/>
      <c r="K7" s="193" t="s">
        <v>13</v>
      </c>
      <c r="L7" s="76"/>
      <c r="M7" s="76"/>
      <c r="N7" s="193" t="s">
        <v>14</v>
      </c>
      <c r="O7" s="76"/>
      <c r="P7" s="76"/>
      <c r="Q7" s="196"/>
      <c r="R7" s="197"/>
      <c r="S7" s="72"/>
      <c r="T7" s="195"/>
      <c r="U7" s="76"/>
      <c r="V7" s="76"/>
      <c r="W7" s="193" t="s">
        <v>31</v>
      </c>
      <c r="X7" s="76"/>
      <c r="Y7" s="76"/>
      <c r="Z7" s="218"/>
      <c r="AA7" s="72"/>
    </row>
    <row r="8" spans="2:28" s="71" customFormat="1" ht="13.5" customHeight="1">
      <c r="B8" s="365"/>
      <c r="C8" s="366"/>
      <c r="D8" s="366"/>
      <c r="E8" s="367"/>
      <c r="F8" s="195"/>
      <c r="G8" s="193" t="s">
        <v>15</v>
      </c>
      <c r="H8" s="78"/>
      <c r="I8" s="76"/>
      <c r="J8" s="198" t="s">
        <v>156</v>
      </c>
      <c r="K8" s="193" t="s">
        <v>16</v>
      </c>
      <c r="L8" s="78"/>
      <c r="M8" s="76"/>
      <c r="N8" s="193" t="s">
        <v>17</v>
      </c>
      <c r="O8" s="78"/>
      <c r="P8" s="76"/>
      <c r="Q8" s="199" t="s">
        <v>157</v>
      </c>
      <c r="R8" s="78"/>
      <c r="S8" s="76"/>
      <c r="T8" s="199" t="s">
        <v>158</v>
      </c>
      <c r="U8" s="78"/>
      <c r="V8" s="76"/>
      <c r="W8" s="199" t="s">
        <v>159</v>
      </c>
      <c r="X8" s="78"/>
      <c r="Y8" s="76"/>
      <c r="Z8" s="220"/>
      <c r="AA8" s="72"/>
    </row>
    <row r="9" spans="2:28" s="71" customFormat="1" ht="13.5" customHeight="1">
      <c r="B9" s="365"/>
      <c r="C9" s="366"/>
      <c r="D9" s="366"/>
      <c r="E9" s="367"/>
      <c r="F9" s="195"/>
      <c r="G9" s="193" t="s">
        <v>18</v>
      </c>
      <c r="H9" s="78"/>
      <c r="I9" s="76"/>
      <c r="J9" s="200"/>
      <c r="K9" s="425"/>
      <c r="L9" s="426"/>
      <c r="M9" s="427"/>
      <c r="N9" s="425"/>
      <c r="O9" s="426"/>
      <c r="P9" s="427"/>
      <c r="Q9" s="425"/>
      <c r="R9" s="426"/>
      <c r="S9" s="427"/>
      <c r="T9" s="425"/>
      <c r="U9" s="426"/>
      <c r="V9" s="427"/>
      <c r="W9" s="425"/>
      <c r="X9" s="426"/>
      <c r="Y9" s="427"/>
      <c r="Z9" s="221"/>
      <c r="AA9" s="72"/>
    </row>
    <row r="10" spans="2:28" s="71" customFormat="1" ht="24" customHeight="1">
      <c r="B10" s="368"/>
      <c r="C10" s="369"/>
      <c r="D10" s="369"/>
      <c r="E10" s="370"/>
      <c r="F10" s="201" t="s">
        <v>176</v>
      </c>
      <c r="G10" s="190" t="s">
        <v>170</v>
      </c>
      <c r="H10" s="202"/>
      <c r="I10" s="202"/>
      <c r="J10" s="201" t="s">
        <v>171</v>
      </c>
      <c r="K10" s="203" t="s">
        <v>172</v>
      </c>
      <c r="L10" s="202"/>
      <c r="M10" s="202"/>
      <c r="N10" s="203" t="s">
        <v>173</v>
      </c>
      <c r="O10" s="202"/>
      <c r="P10" s="202"/>
      <c r="Q10" s="203" t="s">
        <v>174</v>
      </c>
      <c r="R10" s="202"/>
      <c r="S10" s="202"/>
      <c r="T10" s="203" t="s">
        <v>175</v>
      </c>
      <c r="U10" s="202"/>
      <c r="V10" s="202"/>
      <c r="W10" s="194" t="s">
        <v>42</v>
      </c>
      <c r="X10" s="202"/>
      <c r="Y10" s="202"/>
      <c r="Z10" s="216" t="s">
        <v>19</v>
      </c>
      <c r="AA10" s="72"/>
      <c r="AB10" s="72"/>
    </row>
    <row r="11" spans="2:28" s="71" customFormat="1" ht="24" customHeight="1">
      <c r="B11" s="254" t="s">
        <v>65</v>
      </c>
      <c r="C11" s="255" t="s">
        <v>66</v>
      </c>
      <c r="D11" s="255"/>
      <c r="E11" s="255"/>
      <c r="F11" s="195"/>
      <c r="G11" s="195"/>
      <c r="H11" s="72"/>
      <c r="I11" s="204"/>
      <c r="J11" s="195"/>
      <c r="K11" s="205"/>
      <c r="L11" s="206"/>
      <c r="M11" s="207"/>
      <c r="N11" s="205"/>
      <c r="O11" s="206"/>
      <c r="P11" s="207"/>
      <c r="Q11" s="205"/>
      <c r="R11" s="206"/>
      <c r="S11" s="207"/>
      <c r="T11" s="195"/>
      <c r="U11" s="72"/>
      <c r="V11" s="72"/>
      <c r="W11" s="195"/>
      <c r="X11" s="72"/>
      <c r="Y11" s="204"/>
      <c r="Z11" s="222"/>
      <c r="AA11" s="72"/>
    </row>
    <row r="12" spans="2:28" s="71" customFormat="1" ht="24" customHeight="1">
      <c r="B12" s="256" t="s">
        <v>67</v>
      </c>
      <c r="C12" s="257"/>
      <c r="D12" s="379" t="s">
        <v>169</v>
      </c>
      <c r="E12" s="380"/>
      <c r="F12" s="195"/>
      <c r="G12" s="195"/>
      <c r="H12" s="72"/>
      <c r="I12" s="208"/>
      <c r="J12" s="195"/>
      <c r="K12" s="205"/>
      <c r="L12" s="206"/>
      <c r="M12" s="209"/>
      <c r="N12" s="205"/>
      <c r="O12" s="206"/>
      <c r="P12" s="209"/>
      <c r="Q12" s="205"/>
      <c r="R12" s="206"/>
      <c r="S12" s="209"/>
      <c r="T12" s="195"/>
      <c r="U12" s="72"/>
      <c r="V12" s="72"/>
      <c r="W12" s="195"/>
      <c r="X12" s="72"/>
      <c r="Y12" s="208"/>
      <c r="Z12" s="222"/>
      <c r="AA12" s="72"/>
    </row>
    <row r="13" spans="2:28" s="71" customFormat="1" ht="24.95" customHeight="1">
      <c r="B13" s="258"/>
      <c r="C13" s="259" t="s">
        <v>20</v>
      </c>
      <c r="D13" s="383" t="s">
        <v>68</v>
      </c>
      <c r="E13" s="384"/>
      <c r="F13" s="224">
        <v>54226</v>
      </c>
      <c r="G13" s="225" t="s">
        <v>17</v>
      </c>
      <c r="H13" s="130"/>
      <c r="I13" s="135">
        <v>1613</v>
      </c>
      <c r="J13" s="224">
        <v>55839</v>
      </c>
      <c r="K13" s="225" t="s">
        <v>132</v>
      </c>
      <c r="L13" s="226"/>
      <c r="M13" s="226">
        <v>-3252</v>
      </c>
      <c r="N13" s="225" t="s">
        <v>17</v>
      </c>
      <c r="O13" s="226"/>
      <c r="P13" s="227"/>
      <c r="Q13" s="225" t="s">
        <v>132</v>
      </c>
      <c r="R13" s="226"/>
      <c r="S13" s="226">
        <v>-3252</v>
      </c>
      <c r="T13" s="228" t="s">
        <v>17</v>
      </c>
      <c r="U13" s="135"/>
      <c r="V13" s="135">
        <v>52587</v>
      </c>
      <c r="W13" s="225" t="s">
        <v>132</v>
      </c>
      <c r="X13" s="135"/>
      <c r="Y13" s="135">
        <v>-1639</v>
      </c>
      <c r="Z13" s="229">
        <v>96.977464684837528</v>
      </c>
      <c r="AA13" s="72"/>
    </row>
    <row r="14" spans="2:28" s="71" customFormat="1" ht="24.95" customHeight="1">
      <c r="B14" s="254"/>
      <c r="C14" s="255"/>
      <c r="D14" s="255"/>
      <c r="E14" s="281" t="s">
        <v>69</v>
      </c>
      <c r="F14" s="131">
        <v>970</v>
      </c>
      <c r="G14" s="225" t="s">
        <v>132</v>
      </c>
      <c r="H14" s="130"/>
      <c r="I14" s="290">
        <v>-276</v>
      </c>
      <c r="J14" s="224">
        <v>694</v>
      </c>
      <c r="K14" s="225" t="s">
        <v>17</v>
      </c>
      <c r="L14" s="226"/>
      <c r="M14" s="230"/>
      <c r="N14" s="225" t="s">
        <v>17</v>
      </c>
      <c r="O14" s="226"/>
      <c r="P14" s="230"/>
      <c r="Q14" s="225" t="s">
        <v>17</v>
      </c>
      <c r="R14" s="226"/>
      <c r="S14" s="226"/>
      <c r="T14" s="228" t="s">
        <v>17</v>
      </c>
      <c r="U14" s="135"/>
      <c r="V14" s="135">
        <v>694</v>
      </c>
      <c r="W14" s="225" t="s">
        <v>132</v>
      </c>
      <c r="X14" s="135"/>
      <c r="Y14" s="135">
        <v>-276</v>
      </c>
      <c r="Z14" s="229">
        <v>71.546391752577321</v>
      </c>
      <c r="AA14" s="72"/>
    </row>
    <row r="15" spans="2:28" s="71" customFormat="1" ht="24.95" customHeight="1">
      <c r="B15" s="254"/>
      <c r="C15" s="255"/>
      <c r="D15" s="255"/>
      <c r="E15" s="281" t="s">
        <v>70</v>
      </c>
      <c r="F15" s="131">
        <v>45110</v>
      </c>
      <c r="G15" s="225" t="s">
        <v>17</v>
      </c>
      <c r="H15" s="130"/>
      <c r="I15" s="290">
        <v>1415</v>
      </c>
      <c r="J15" s="224">
        <v>46525</v>
      </c>
      <c r="K15" s="225" t="s">
        <v>132</v>
      </c>
      <c r="L15" s="226"/>
      <c r="M15" s="230">
        <v>-3252</v>
      </c>
      <c r="N15" s="225" t="s">
        <v>17</v>
      </c>
      <c r="O15" s="226"/>
      <c r="P15" s="230"/>
      <c r="Q15" s="225" t="s">
        <v>132</v>
      </c>
      <c r="R15" s="226"/>
      <c r="S15" s="226">
        <v>-3252</v>
      </c>
      <c r="T15" s="228" t="s">
        <v>17</v>
      </c>
      <c r="U15" s="135"/>
      <c r="V15" s="135">
        <v>43273</v>
      </c>
      <c r="W15" s="225" t="s">
        <v>132</v>
      </c>
      <c r="X15" s="135"/>
      <c r="Y15" s="135">
        <v>-1837</v>
      </c>
      <c r="Z15" s="229">
        <v>95.927732210152953</v>
      </c>
      <c r="AA15" s="72"/>
    </row>
    <row r="16" spans="2:28" s="71" customFormat="1" ht="24.95" customHeight="1">
      <c r="B16" s="254"/>
      <c r="C16" s="255"/>
      <c r="D16" s="255"/>
      <c r="E16" s="281" t="s">
        <v>34</v>
      </c>
      <c r="F16" s="131">
        <v>1484</v>
      </c>
      <c r="G16" s="225" t="s">
        <v>132</v>
      </c>
      <c r="H16" s="130"/>
      <c r="I16" s="290">
        <v>-9</v>
      </c>
      <c r="J16" s="224">
        <v>1475</v>
      </c>
      <c r="K16" s="225"/>
      <c r="L16" s="226"/>
      <c r="M16" s="230"/>
      <c r="N16" s="225"/>
      <c r="O16" s="226"/>
      <c r="P16" s="230"/>
      <c r="Q16" s="225"/>
      <c r="R16" s="226"/>
      <c r="S16" s="226"/>
      <c r="T16" s="228" t="s">
        <v>17</v>
      </c>
      <c r="U16" s="135"/>
      <c r="V16" s="135">
        <v>1475</v>
      </c>
      <c r="W16" s="225" t="s">
        <v>132</v>
      </c>
      <c r="X16" s="135"/>
      <c r="Y16" s="135">
        <v>-9</v>
      </c>
      <c r="Z16" s="229">
        <v>99.39353099730458</v>
      </c>
      <c r="AA16" s="72"/>
    </row>
    <row r="17" spans="2:27" s="71" customFormat="1" ht="24.95" customHeight="1">
      <c r="B17" s="254"/>
      <c r="C17" s="255"/>
      <c r="D17" s="255"/>
      <c r="E17" s="281" t="s">
        <v>35</v>
      </c>
      <c r="F17" s="131">
        <v>2100</v>
      </c>
      <c r="G17" s="225" t="s">
        <v>17</v>
      </c>
      <c r="H17" s="130"/>
      <c r="I17" s="290">
        <v>1</v>
      </c>
      <c r="J17" s="224">
        <v>2101</v>
      </c>
      <c r="K17" s="225"/>
      <c r="L17" s="226"/>
      <c r="M17" s="230"/>
      <c r="N17" s="225"/>
      <c r="O17" s="226"/>
      <c r="P17" s="230"/>
      <c r="Q17" s="225"/>
      <c r="R17" s="226"/>
      <c r="S17" s="226"/>
      <c r="T17" s="228" t="s">
        <v>17</v>
      </c>
      <c r="U17" s="135"/>
      <c r="V17" s="135">
        <v>2101</v>
      </c>
      <c r="W17" s="225" t="s">
        <v>17</v>
      </c>
      <c r="X17" s="135"/>
      <c r="Y17" s="135">
        <v>1</v>
      </c>
      <c r="Z17" s="229">
        <v>100.04761904761905</v>
      </c>
      <c r="AA17" s="72"/>
    </row>
    <row r="18" spans="2:27" s="71" customFormat="1" ht="24.95" customHeight="1">
      <c r="B18" s="254"/>
      <c r="C18" s="255"/>
      <c r="D18" s="255"/>
      <c r="E18" s="281" t="s">
        <v>36</v>
      </c>
      <c r="F18" s="131">
        <v>211</v>
      </c>
      <c r="G18" s="225" t="s">
        <v>132</v>
      </c>
      <c r="H18" s="130"/>
      <c r="I18" s="290">
        <v>-14</v>
      </c>
      <c r="J18" s="224">
        <v>197</v>
      </c>
      <c r="K18" s="225"/>
      <c r="L18" s="226"/>
      <c r="M18" s="230"/>
      <c r="N18" s="225"/>
      <c r="O18" s="226"/>
      <c r="P18" s="230"/>
      <c r="Q18" s="225"/>
      <c r="R18" s="226"/>
      <c r="S18" s="226"/>
      <c r="T18" s="228"/>
      <c r="U18" s="135"/>
      <c r="V18" s="135">
        <v>197</v>
      </c>
      <c r="W18" s="225" t="s">
        <v>132</v>
      </c>
      <c r="X18" s="135"/>
      <c r="Y18" s="135">
        <v>-14</v>
      </c>
      <c r="Z18" s="229">
        <v>93.36492890995261</v>
      </c>
      <c r="AA18" s="72"/>
    </row>
    <row r="19" spans="2:27" s="71" customFormat="1" ht="24.95" customHeight="1">
      <c r="B19" s="254"/>
      <c r="C19" s="255"/>
      <c r="D19" s="255"/>
      <c r="E19" s="281" t="s">
        <v>37</v>
      </c>
      <c r="F19" s="131">
        <v>2608</v>
      </c>
      <c r="G19" s="225" t="s">
        <v>132</v>
      </c>
      <c r="H19" s="130"/>
      <c r="I19" s="290">
        <v>-341</v>
      </c>
      <c r="J19" s="224">
        <v>2267</v>
      </c>
      <c r="K19" s="225"/>
      <c r="L19" s="226"/>
      <c r="M19" s="230"/>
      <c r="N19" s="225"/>
      <c r="O19" s="226"/>
      <c r="P19" s="230"/>
      <c r="Q19" s="225"/>
      <c r="R19" s="226"/>
      <c r="S19" s="226"/>
      <c r="T19" s="228" t="s">
        <v>17</v>
      </c>
      <c r="U19" s="135"/>
      <c r="V19" s="135">
        <v>2267</v>
      </c>
      <c r="W19" s="225" t="s">
        <v>132</v>
      </c>
      <c r="X19" s="135"/>
      <c r="Y19" s="135">
        <v>-341</v>
      </c>
      <c r="Z19" s="229">
        <v>86.924846625766875</v>
      </c>
      <c r="AA19" s="72"/>
    </row>
    <row r="20" spans="2:27" s="71" customFormat="1" ht="24.95" customHeight="1">
      <c r="B20" s="258"/>
      <c r="C20" s="261"/>
      <c r="D20" s="261"/>
      <c r="E20" s="281" t="s">
        <v>38</v>
      </c>
      <c r="F20" s="124">
        <v>1743</v>
      </c>
      <c r="G20" s="225" t="s">
        <v>17</v>
      </c>
      <c r="H20" s="130"/>
      <c r="I20" s="290">
        <v>837</v>
      </c>
      <c r="J20" s="224">
        <v>2580</v>
      </c>
      <c r="K20" s="225"/>
      <c r="L20" s="226"/>
      <c r="M20" s="230"/>
      <c r="N20" s="225"/>
      <c r="O20" s="226"/>
      <c r="P20" s="230"/>
      <c r="Q20" s="225"/>
      <c r="R20" s="226"/>
      <c r="S20" s="226"/>
      <c r="T20" s="228" t="s">
        <v>17</v>
      </c>
      <c r="U20" s="135"/>
      <c r="V20" s="135">
        <v>2580</v>
      </c>
      <c r="W20" s="225" t="s">
        <v>17</v>
      </c>
      <c r="X20" s="135"/>
      <c r="Y20" s="135">
        <v>837</v>
      </c>
      <c r="Z20" s="229">
        <v>148.02065404475042</v>
      </c>
      <c r="AA20" s="72"/>
    </row>
    <row r="21" spans="2:27" s="71" customFormat="1" ht="24.95" customHeight="1">
      <c r="B21" s="260"/>
      <c r="C21" s="259" t="s">
        <v>21</v>
      </c>
      <c r="D21" s="381" t="s">
        <v>71</v>
      </c>
      <c r="E21" s="382"/>
      <c r="F21" s="131">
        <v>48653</v>
      </c>
      <c r="G21" s="225" t="s">
        <v>17</v>
      </c>
      <c r="H21" s="130"/>
      <c r="I21" s="290">
        <v>2086</v>
      </c>
      <c r="J21" s="224">
        <v>50739</v>
      </c>
      <c r="K21" s="225"/>
      <c r="L21" s="226"/>
      <c r="M21" s="230"/>
      <c r="N21" s="225" t="s">
        <v>132</v>
      </c>
      <c r="O21" s="226"/>
      <c r="P21" s="230">
        <v>-4</v>
      </c>
      <c r="Q21" s="225" t="s">
        <v>132</v>
      </c>
      <c r="R21" s="226"/>
      <c r="S21" s="226">
        <v>-4</v>
      </c>
      <c r="T21" s="228" t="s">
        <v>17</v>
      </c>
      <c r="U21" s="135"/>
      <c r="V21" s="135">
        <v>50735</v>
      </c>
      <c r="W21" s="225" t="s">
        <v>17</v>
      </c>
      <c r="X21" s="135"/>
      <c r="Y21" s="135">
        <v>2082</v>
      </c>
      <c r="Z21" s="229">
        <v>104.27928390849486</v>
      </c>
      <c r="AA21" s="72"/>
    </row>
    <row r="22" spans="2:27" s="71" customFormat="1" ht="24.95" customHeight="1">
      <c r="B22" s="254"/>
      <c r="C22" s="255"/>
      <c r="D22" s="255"/>
      <c r="E22" s="281" t="s">
        <v>72</v>
      </c>
      <c r="F22" s="131">
        <v>2394</v>
      </c>
      <c r="G22" s="225" t="s">
        <v>17</v>
      </c>
      <c r="H22" s="130"/>
      <c r="I22" s="290">
        <v>73</v>
      </c>
      <c r="J22" s="224">
        <v>2467</v>
      </c>
      <c r="K22" s="225"/>
      <c r="L22" s="226"/>
      <c r="M22" s="230"/>
      <c r="N22" s="225"/>
      <c r="O22" s="226"/>
      <c r="P22" s="230"/>
      <c r="Q22" s="225"/>
      <c r="R22" s="226"/>
      <c r="S22" s="226"/>
      <c r="T22" s="228" t="s">
        <v>17</v>
      </c>
      <c r="U22" s="135"/>
      <c r="V22" s="135">
        <v>2467</v>
      </c>
      <c r="W22" s="225" t="s">
        <v>17</v>
      </c>
      <c r="X22" s="135"/>
      <c r="Y22" s="135">
        <v>73</v>
      </c>
      <c r="Z22" s="229">
        <v>103.04928989139515</v>
      </c>
      <c r="AA22" s="72"/>
    </row>
    <row r="23" spans="2:27" s="71" customFormat="1" ht="24.95" customHeight="1">
      <c r="B23" s="258"/>
      <c r="C23" s="261"/>
      <c r="D23" s="261"/>
      <c r="E23" s="281" t="s">
        <v>73</v>
      </c>
      <c r="F23" s="131">
        <v>46259</v>
      </c>
      <c r="G23" s="225" t="s">
        <v>17</v>
      </c>
      <c r="H23" s="130"/>
      <c r="I23" s="290">
        <v>2013</v>
      </c>
      <c r="J23" s="224">
        <v>48272</v>
      </c>
      <c r="K23" s="225"/>
      <c r="L23" s="226"/>
      <c r="M23" s="230"/>
      <c r="N23" s="225" t="s">
        <v>132</v>
      </c>
      <c r="O23" s="226"/>
      <c r="P23" s="230">
        <v>-4</v>
      </c>
      <c r="Q23" s="225" t="s">
        <v>132</v>
      </c>
      <c r="R23" s="226"/>
      <c r="S23" s="226">
        <v>-4</v>
      </c>
      <c r="T23" s="228" t="s">
        <v>17</v>
      </c>
      <c r="U23" s="135"/>
      <c r="V23" s="135">
        <v>48268</v>
      </c>
      <c r="W23" s="225" t="s">
        <v>17</v>
      </c>
      <c r="X23" s="135"/>
      <c r="Y23" s="135">
        <v>2009</v>
      </c>
      <c r="Z23" s="229">
        <v>104.34293867139368</v>
      </c>
      <c r="AA23" s="72"/>
    </row>
    <row r="24" spans="2:27" s="71" customFormat="1" ht="24.95" customHeight="1">
      <c r="B24" s="260"/>
      <c r="C24" s="259" t="s">
        <v>22</v>
      </c>
      <c r="D24" s="381" t="s">
        <v>74</v>
      </c>
      <c r="E24" s="382"/>
      <c r="F24" s="131">
        <v>65882</v>
      </c>
      <c r="G24" s="225" t="s">
        <v>132</v>
      </c>
      <c r="H24" s="130"/>
      <c r="I24" s="290">
        <v>-1823</v>
      </c>
      <c r="J24" s="224">
        <v>64059</v>
      </c>
      <c r="K24" s="225"/>
      <c r="L24" s="226"/>
      <c r="M24" s="230"/>
      <c r="N24" s="225" t="s">
        <v>132</v>
      </c>
      <c r="O24" s="226"/>
      <c r="P24" s="230">
        <v>-55</v>
      </c>
      <c r="Q24" s="225" t="s">
        <v>132</v>
      </c>
      <c r="R24" s="226"/>
      <c r="S24" s="226">
        <v>-55</v>
      </c>
      <c r="T24" s="228" t="s">
        <v>17</v>
      </c>
      <c r="U24" s="135"/>
      <c r="V24" s="135">
        <v>64004</v>
      </c>
      <c r="W24" s="225" t="s">
        <v>132</v>
      </c>
      <c r="X24" s="135"/>
      <c r="Y24" s="135">
        <v>-1878</v>
      </c>
      <c r="Z24" s="229">
        <v>97.149449014905443</v>
      </c>
      <c r="AA24" s="72"/>
    </row>
    <row r="25" spans="2:27" s="71" customFormat="1" ht="24.95" customHeight="1">
      <c r="B25" s="254"/>
      <c r="C25" s="255"/>
      <c r="D25" s="255"/>
      <c r="E25" s="281" t="s">
        <v>75</v>
      </c>
      <c r="F25" s="131">
        <v>41596</v>
      </c>
      <c r="G25" s="225" t="s">
        <v>132</v>
      </c>
      <c r="H25" s="130"/>
      <c r="I25" s="290">
        <v>-277</v>
      </c>
      <c r="J25" s="224">
        <v>41319</v>
      </c>
      <c r="K25" s="225"/>
      <c r="L25" s="226"/>
      <c r="M25" s="230"/>
      <c r="N25" s="225"/>
      <c r="O25" s="226"/>
      <c r="P25" s="230"/>
      <c r="Q25" s="225"/>
      <c r="R25" s="226"/>
      <c r="S25" s="226"/>
      <c r="T25" s="228" t="s">
        <v>17</v>
      </c>
      <c r="U25" s="135"/>
      <c r="V25" s="135">
        <v>41319</v>
      </c>
      <c r="W25" s="225" t="s">
        <v>132</v>
      </c>
      <c r="X25" s="135"/>
      <c r="Y25" s="135">
        <v>-277</v>
      </c>
      <c r="Z25" s="229">
        <v>99.334070583709973</v>
      </c>
      <c r="AA25" s="72"/>
    </row>
    <row r="26" spans="2:27" s="71" customFormat="1" ht="24.95" customHeight="1">
      <c r="B26" s="258"/>
      <c r="C26" s="261"/>
      <c r="D26" s="261"/>
      <c r="E26" s="281" t="s">
        <v>76</v>
      </c>
      <c r="F26" s="131">
        <v>24286</v>
      </c>
      <c r="G26" s="225" t="s">
        <v>132</v>
      </c>
      <c r="H26" s="130"/>
      <c r="I26" s="290">
        <v>-1546</v>
      </c>
      <c r="J26" s="224">
        <v>22740</v>
      </c>
      <c r="K26" s="225"/>
      <c r="L26" s="226"/>
      <c r="M26" s="230"/>
      <c r="N26" s="225" t="s">
        <v>132</v>
      </c>
      <c r="O26" s="226"/>
      <c r="P26" s="230">
        <v>-55</v>
      </c>
      <c r="Q26" s="225" t="s">
        <v>132</v>
      </c>
      <c r="R26" s="226"/>
      <c r="S26" s="226">
        <v>-55</v>
      </c>
      <c r="T26" s="228" t="s">
        <v>17</v>
      </c>
      <c r="U26" s="135"/>
      <c r="V26" s="135">
        <v>22685</v>
      </c>
      <c r="W26" s="225" t="s">
        <v>132</v>
      </c>
      <c r="X26" s="135"/>
      <c r="Y26" s="135">
        <v>-1601</v>
      </c>
      <c r="Z26" s="229">
        <v>93.407724615004526</v>
      </c>
      <c r="AA26" s="72"/>
    </row>
    <row r="27" spans="2:27" s="71" customFormat="1" ht="24.95" customHeight="1">
      <c r="B27" s="258"/>
      <c r="C27" s="259" t="s">
        <v>23</v>
      </c>
      <c r="D27" s="381" t="s">
        <v>77</v>
      </c>
      <c r="E27" s="388"/>
      <c r="F27" s="131">
        <v>4204</v>
      </c>
      <c r="G27" s="225" t="s">
        <v>17</v>
      </c>
      <c r="H27" s="130"/>
      <c r="I27" s="290">
        <v>220</v>
      </c>
      <c r="J27" s="224">
        <v>4424</v>
      </c>
      <c r="K27" s="225" t="s">
        <v>132</v>
      </c>
      <c r="L27" s="226"/>
      <c r="M27" s="230">
        <v>-1</v>
      </c>
      <c r="N27" s="225"/>
      <c r="O27" s="226"/>
      <c r="P27" s="230"/>
      <c r="Q27" s="225" t="s">
        <v>132</v>
      </c>
      <c r="R27" s="226"/>
      <c r="S27" s="226">
        <v>-1</v>
      </c>
      <c r="T27" s="228" t="s">
        <v>17</v>
      </c>
      <c r="U27" s="135"/>
      <c r="V27" s="135">
        <v>4423</v>
      </c>
      <c r="W27" s="225" t="s">
        <v>17</v>
      </c>
      <c r="X27" s="135"/>
      <c r="Y27" s="135">
        <v>219</v>
      </c>
      <c r="Z27" s="229">
        <v>105.20932445290201</v>
      </c>
      <c r="AA27" s="72"/>
    </row>
    <row r="28" spans="2:27" s="71" customFormat="1" ht="24.95" customHeight="1">
      <c r="B28" s="258"/>
      <c r="C28" s="259" t="s">
        <v>24</v>
      </c>
      <c r="D28" s="381" t="s">
        <v>78</v>
      </c>
      <c r="E28" s="382"/>
      <c r="F28" s="131">
        <v>1471</v>
      </c>
      <c r="G28" s="225" t="s">
        <v>17</v>
      </c>
      <c r="H28" s="130"/>
      <c r="I28" s="290">
        <v>22</v>
      </c>
      <c r="J28" s="224">
        <v>1493</v>
      </c>
      <c r="K28" s="225"/>
      <c r="L28" s="226"/>
      <c r="M28" s="230"/>
      <c r="N28" s="225"/>
      <c r="O28" s="226"/>
      <c r="P28" s="230"/>
      <c r="Q28" s="225"/>
      <c r="R28" s="226"/>
      <c r="S28" s="226"/>
      <c r="T28" s="228" t="s">
        <v>17</v>
      </c>
      <c r="U28" s="135"/>
      <c r="V28" s="135">
        <v>1493</v>
      </c>
      <c r="W28" s="225" t="s">
        <v>17</v>
      </c>
      <c r="X28" s="135"/>
      <c r="Y28" s="135">
        <v>22</v>
      </c>
      <c r="Z28" s="229">
        <v>101.49558123725357</v>
      </c>
      <c r="AA28" s="72"/>
    </row>
    <row r="29" spans="2:27" s="71" customFormat="1" ht="24.95" customHeight="1">
      <c r="B29" s="258"/>
      <c r="C29" s="259" t="s">
        <v>25</v>
      </c>
      <c r="D29" s="381" t="s">
        <v>79</v>
      </c>
      <c r="E29" s="382"/>
      <c r="F29" s="131">
        <v>432</v>
      </c>
      <c r="G29" s="225" t="s">
        <v>132</v>
      </c>
      <c r="H29" s="130"/>
      <c r="I29" s="290">
        <v>-3</v>
      </c>
      <c r="J29" s="224">
        <v>429</v>
      </c>
      <c r="K29" s="225"/>
      <c r="L29" s="226"/>
      <c r="M29" s="230"/>
      <c r="N29" s="225"/>
      <c r="O29" s="226"/>
      <c r="P29" s="230"/>
      <c r="Q29" s="225"/>
      <c r="R29" s="226"/>
      <c r="S29" s="226"/>
      <c r="T29" s="228" t="s">
        <v>17</v>
      </c>
      <c r="U29" s="135"/>
      <c r="V29" s="135">
        <v>429</v>
      </c>
      <c r="W29" s="225" t="s">
        <v>132</v>
      </c>
      <c r="X29" s="135"/>
      <c r="Y29" s="135">
        <v>-3</v>
      </c>
      <c r="Z29" s="229">
        <v>99.305555555555557</v>
      </c>
      <c r="AA29" s="72"/>
    </row>
    <row r="30" spans="2:27" s="71" customFormat="1" ht="24.95" customHeight="1">
      <c r="B30" s="258"/>
      <c r="C30" s="259" t="s">
        <v>152</v>
      </c>
      <c r="D30" s="381" t="s">
        <v>80</v>
      </c>
      <c r="E30" s="382"/>
      <c r="F30" s="131">
        <v>9275</v>
      </c>
      <c r="G30" s="225" t="s">
        <v>132</v>
      </c>
      <c r="H30" s="130"/>
      <c r="I30" s="290">
        <v>-173</v>
      </c>
      <c r="J30" s="224">
        <v>9102</v>
      </c>
      <c r="K30" s="225"/>
      <c r="L30" s="226"/>
      <c r="M30" s="175"/>
      <c r="N30" s="225"/>
      <c r="O30" s="226"/>
      <c r="P30" s="230"/>
      <c r="Q30" s="225"/>
      <c r="R30" s="226"/>
      <c r="S30" s="226"/>
      <c r="T30" s="228" t="s">
        <v>17</v>
      </c>
      <c r="U30" s="135"/>
      <c r="V30" s="135">
        <v>9102</v>
      </c>
      <c r="W30" s="225" t="s">
        <v>132</v>
      </c>
      <c r="X30" s="135"/>
      <c r="Y30" s="135">
        <v>-173</v>
      </c>
      <c r="Z30" s="229">
        <v>98.134770889487868</v>
      </c>
      <c r="AA30" s="72"/>
    </row>
    <row r="31" spans="2:27" s="71" customFormat="1" ht="24.95" customHeight="1">
      <c r="B31" s="258"/>
      <c r="C31" s="259" t="s">
        <v>153</v>
      </c>
      <c r="D31" s="381" t="s">
        <v>81</v>
      </c>
      <c r="E31" s="382"/>
      <c r="F31" s="131">
        <v>16178</v>
      </c>
      <c r="G31" s="225" t="s">
        <v>17</v>
      </c>
      <c r="H31" s="130"/>
      <c r="I31" s="290">
        <v>353</v>
      </c>
      <c r="J31" s="224">
        <v>16531</v>
      </c>
      <c r="K31" s="225"/>
      <c r="L31" s="226"/>
      <c r="M31" s="230"/>
      <c r="N31" s="225"/>
      <c r="O31" s="226"/>
      <c r="P31" s="230"/>
      <c r="Q31" s="225"/>
      <c r="R31" s="226"/>
      <c r="S31" s="226"/>
      <c r="T31" s="228" t="s">
        <v>17</v>
      </c>
      <c r="U31" s="135"/>
      <c r="V31" s="135">
        <v>16531</v>
      </c>
      <c r="W31" s="225" t="s">
        <v>17</v>
      </c>
      <c r="X31" s="135"/>
      <c r="Y31" s="135">
        <v>353</v>
      </c>
      <c r="Z31" s="229">
        <v>102.18197552231425</v>
      </c>
      <c r="AA31" s="72"/>
    </row>
    <row r="32" spans="2:27" s="71" customFormat="1" ht="24.95" customHeight="1">
      <c r="B32" s="254"/>
      <c r="C32" s="255"/>
      <c r="D32" s="255"/>
      <c r="E32" s="262" t="s">
        <v>160</v>
      </c>
      <c r="F32" s="231">
        <v>1037</v>
      </c>
      <c r="G32" s="225" t="s">
        <v>17</v>
      </c>
      <c r="H32" s="232"/>
      <c r="I32" s="233">
        <v>445</v>
      </c>
      <c r="J32" s="224">
        <v>1482</v>
      </c>
      <c r="K32" s="225"/>
      <c r="L32" s="226"/>
      <c r="M32" s="226"/>
      <c r="N32" s="225"/>
      <c r="O32" s="226"/>
      <c r="P32" s="226"/>
      <c r="Q32" s="225"/>
      <c r="R32" s="234"/>
      <c r="S32" s="226"/>
      <c r="T32" s="235" t="s">
        <v>17</v>
      </c>
      <c r="U32" s="236"/>
      <c r="V32" s="135">
        <v>1482</v>
      </c>
      <c r="W32" s="225" t="s">
        <v>17</v>
      </c>
      <c r="X32" s="236"/>
      <c r="Y32" s="135">
        <v>445</v>
      </c>
      <c r="Z32" s="229">
        <v>142.9122468659595</v>
      </c>
      <c r="AA32" s="72"/>
    </row>
    <row r="33" spans="2:27" s="71" customFormat="1" ht="24.95" customHeight="1">
      <c r="B33" s="258"/>
      <c r="C33" s="261"/>
      <c r="D33" s="261"/>
      <c r="E33" s="262" t="s">
        <v>161</v>
      </c>
      <c r="F33" s="237">
        <v>15141</v>
      </c>
      <c r="G33" s="225" t="s">
        <v>132</v>
      </c>
      <c r="H33" s="232"/>
      <c r="I33" s="233">
        <v>-92</v>
      </c>
      <c r="J33" s="224">
        <v>15049</v>
      </c>
      <c r="K33" s="225"/>
      <c r="L33" s="226"/>
      <c r="M33" s="226"/>
      <c r="N33" s="225"/>
      <c r="O33" s="226"/>
      <c r="P33" s="226"/>
      <c r="Q33" s="225"/>
      <c r="R33" s="234"/>
      <c r="S33" s="226"/>
      <c r="T33" s="235" t="s">
        <v>17</v>
      </c>
      <c r="U33" s="236"/>
      <c r="V33" s="135">
        <v>15049</v>
      </c>
      <c r="W33" s="225" t="s">
        <v>132</v>
      </c>
      <c r="X33" s="236"/>
      <c r="Y33" s="135">
        <v>-92</v>
      </c>
      <c r="Z33" s="229">
        <v>99.392378310547528</v>
      </c>
      <c r="AA33" s="72"/>
    </row>
    <row r="34" spans="2:27" s="71" customFormat="1" ht="24.95" customHeight="1">
      <c r="B34" s="258"/>
      <c r="C34" s="259" t="s">
        <v>154</v>
      </c>
      <c r="D34" s="381" t="s">
        <v>83</v>
      </c>
      <c r="E34" s="382"/>
      <c r="F34" s="131">
        <v>3</v>
      </c>
      <c r="G34" s="225" t="s">
        <v>17</v>
      </c>
      <c r="H34" s="130"/>
      <c r="I34" s="290">
        <v>0</v>
      </c>
      <c r="J34" s="224">
        <v>3</v>
      </c>
      <c r="K34" s="225"/>
      <c r="L34" s="226"/>
      <c r="M34" s="230"/>
      <c r="N34" s="225"/>
      <c r="O34" s="226"/>
      <c r="P34" s="230"/>
      <c r="Q34" s="225"/>
      <c r="R34" s="226"/>
      <c r="S34" s="226"/>
      <c r="T34" s="228" t="s">
        <v>17</v>
      </c>
      <c r="U34" s="135"/>
      <c r="V34" s="135">
        <v>3</v>
      </c>
      <c r="W34" s="225" t="s">
        <v>17</v>
      </c>
      <c r="X34" s="135"/>
      <c r="Y34" s="135">
        <v>0</v>
      </c>
      <c r="Z34" s="229">
        <v>100</v>
      </c>
      <c r="AA34" s="72"/>
    </row>
    <row r="35" spans="2:27" s="71" customFormat="1" ht="24.95" customHeight="1">
      <c r="B35" s="258"/>
      <c r="C35" s="259" t="s">
        <v>82</v>
      </c>
      <c r="D35" s="389" t="s">
        <v>162</v>
      </c>
      <c r="E35" s="390"/>
      <c r="F35" s="131">
        <v>50</v>
      </c>
      <c r="G35" s="225" t="s">
        <v>132</v>
      </c>
      <c r="H35" s="130"/>
      <c r="I35" s="290">
        <v>-10</v>
      </c>
      <c r="J35" s="224">
        <v>40</v>
      </c>
      <c r="K35" s="225"/>
      <c r="L35" s="226"/>
      <c r="M35" s="230"/>
      <c r="N35" s="225"/>
      <c r="O35" s="226"/>
      <c r="P35" s="230"/>
      <c r="Q35" s="225"/>
      <c r="R35" s="226"/>
      <c r="S35" s="226"/>
      <c r="T35" s="228" t="s">
        <v>17</v>
      </c>
      <c r="U35" s="135"/>
      <c r="V35" s="135">
        <v>40</v>
      </c>
      <c r="W35" s="225" t="s">
        <v>132</v>
      </c>
      <c r="X35" s="135"/>
      <c r="Y35" s="135">
        <v>-10</v>
      </c>
      <c r="Z35" s="229">
        <v>80</v>
      </c>
      <c r="AA35" s="72"/>
    </row>
    <row r="36" spans="2:27" s="71" customFormat="1" ht="24.95" customHeight="1">
      <c r="B36" s="258"/>
      <c r="C36" s="261"/>
      <c r="D36" s="381" t="s">
        <v>84</v>
      </c>
      <c r="E36" s="382"/>
      <c r="F36" s="131">
        <v>200374</v>
      </c>
      <c r="G36" s="225" t="s">
        <v>17</v>
      </c>
      <c r="H36" s="130"/>
      <c r="I36" s="290">
        <v>2285</v>
      </c>
      <c r="J36" s="224">
        <v>202659</v>
      </c>
      <c r="K36" s="225" t="s">
        <v>132</v>
      </c>
      <c r="L36" s="226"/>
      <c r="M36" s="226">
        <v>-3253</v>
      </c>
      <c r="N36" s="225" t="s">
        <v>132</v>
      </c>
      <c r="O36" s="230"/>
      <c r="P36" s="230">
        <v>-59</v>
      </c>
      <c r="Q36" s="225" t="s">
        <v>132</v>
      </c>
      <c r="R36" s="226"/>
      <c r="S36" s="226">
        <v>-3312</v>
      </c>
      <c r="T36" s="228" t="s">
        <v>17</v>
      </c>
      <c r="U36" s="135"/>
      <c r="V36" s="135">
        <v>199347</v>
      </c>
      <c r="W36" s="225" t="s">
        <v>132</v>
      </c>
      <c r="X36" s="135"/>
      <c r="Y36" s="135">
        <v>-1027</v>
      </c>
      <c r="Z36" s="229">
        <v>99.48745845269346</v>
      </c>
      <c r="AA36" s="72"/>
    </row>
    <row r="37" spans="2:27" s="71" customFormat="1" ht="24.95" customHeight="1">
      <c r="B37" s="263" t="s">
        <v>85</v>
      </c>
      <c r="C37" s="261"/>
      <c r="D37" s="386" t="s">
        <v>177</v>
      </c>
      <c r="E37" s="387"/>
      <c r="F37" s="131"/>
      <c r="G37" s="225"/>
      <c r="H37" s="130"/>
      <c r="I37" s="290"/>
      <c r="J37" s="224"/>
      <c r="K37" s="225"/>
      <c r="L37" s="226"/>
      <c r="M37" s="230"/>
      <c r="N37" s="225"/>
      <c r="O37" s="226"/>
      <c r="P37" s="230"/>
      <c r="Q37" s="225"/>
      <c r="R37" s="226"/>
      <c r="S37" s="226"/>
      <c r="T37" s="228"/>
      <c r="U37" s="135"/>
      <c r="V37" s="135"/>
      <c r="W37" s="225"/>
      <c r="X37" s="135"/>
      <c r="Y37" s="135"/>
      <c r="Z37" s="229"/>
      <c r="AA37" s="72"/>
    </row>
    <row r="38" spans="2:27" s="71" customFormat="1" ht="24.95" customHeight="1">
      <c r="B38" s="258"/>
      <c r="C38" s="259" t="s">
        <v>163</v>
      </c>
      <c r="D38" s="381" t="s">
        <v>28</v>
      </c>
      <c r="E38" s="382"/>
      <c r="F38" s="124">
        <v>7</v>
      </c>
      <c r="G38" s="225" t="s">
        <v>17</v>
      </c>
      <c r="H38" s="130"/>
      <c r="I38" s="290">
        <v>0</v>
      </c>
      <c r="J38" s="224">
        <v>7</v>
      </c>
      <c r="K38" s="225"/>
      <c r="L38" s="226"/>
      <c r="M38" s="230"/>
      <c r="N38" s="225"/>
      <c r="O38" s="226"/>
      <c r="P38" s="230"/>
      <c r="Q38" s="225"/>
      <c r="R38" s="226"/>
      <c r="S38" s="226"/>
      <c r="T38" s="228"/>
      <c r="U38" s="135"/>
      <c r="V38" s="135">
        <v>7</v>
      </c>
      <c r="W38" s="225" t="s">
        <v>17</v>
      </c>
      <c r="X38" s="135"/>
      <c r="Y38" s="135">
        <v>0</v>
      </c>
      <c r="Z38" s="229">
        <v>100</v>
      </c>
      <c r="AA38" s="72"/>
    </row>
    <row r="39" spans="2:27" s="71" customFormat="1" ht="24.95" customHeight="1">
      <c r="B39" s="258"/>
      <c r="C39" s="261"/>
      <c r="D39" s="381" t="s">
        <v>86</v>
      </c>
      <c r="E39" s="382"/>
      <c r="F39" s="131">
        <v>7</v>
      </c>
      <c r="G39" s="225" t="s">
        <v>17</v>
      </c>
      <c r="H39" s="130"/>
      <c r="I39" s="290">
        <v>0</v>
      </c>
      <c r="J39" s="224">
        <v>7</v>
      </c>
      <c r="K39" s="225"/>
      <c r="L39" s="226"/>
      <c r="M39" s="239"/>
      <c r="N39" s="225"/>
      <c r="O39" s="226"/>
      <c r="P39" s="239"/>
      <c r="Q39" s="225"/>
      <c r="R39" s="226"/>
      <c r="S39" s="226"/>
      <c r="T39" s="228"/>
      <c r="U39" s="135"/>
      <c r="V39" s="135">
        <v>7</v>
      </c>
      <c r="W39" s="225" t="s">
        <v>17</v>
      </c>
      <c r="X39" s="135"/>
      <c r="Y39" s="135">
        <v>0</v>
      </c>
      <c r="Z39" s="229">
        <v>100</v>
      </c>
      <c r="AA39" s="72"/>
    </row>
    <row r="40" spans="2:27" s="71" customFormat="1" ht="24.95" customHeight="1">
      <c r="B40" s="264" t="s">
        <v>105</v>
      </c>
      <c r="C40" s="265"/>
      <c r="D40" s="381" t="s">
        <v>128</v>
      </c>
      <c r="E40" s="382"/>
      <c r="F40" s="164">
        <v>200381</v>
      </c>
      <c r="G40" s="225" t="s">
        <v>17</v>
      </c>
      <c r="H40" s="126"/>
      <c r="I40" s="291">
        <v>2285</v>
      </c>
      <c r="J40" s="224">
        <v>202666</v>
      </c>
      <c r="K40" s="225" t="s">
        <v>132</v>
      </c>
      <c r="L40" s="230"/>
      <c r="M40" s="226">
        <v>-3253</v>
      </c>
      <c r="N40" s="225" t="s">
        <v>132</v>
      </c>
      <c r="O40" s="230"/>
      <c r="P40" s="226">
        <v>-59</v>
      </c>
      <c r="Q40" s="225" t="s">
        <v>132</v>
      </c>
      <c r="R40" s="230"/>
      <c r="S40" s="226">
        <v>-3312</v>
      </c>
      <c r="T40" s="240" t="s">
        <v>17</v>
      </c>
      <c r="U40" s="290"/>
      <c r="V40" s="135">
        <v>199354</v>
      </c>
      <c r="W40" s="225" t="s">
        <v>132</v>
      </c>
      <c r="X40" s="290"/>
      <c r="Y40" s="135">
        <v>-1027</v>
      </c>
      <c r="Z40" s="229">
        <v>99.487476357538881</v>
      </c>
      <c r="AA40" s="72"/>
    </row>
    <row r="41" spans="2:27" s="71" customFormat="1" ht="24.95" customHeight="1">
      <c r="B41" s="264" t="s">
        <v>126</v>
      </c>
      <c r="C41" s="261"/>
      <c r="D41" s="372" t="s">
        <v>164</v>
      </c>
      <c r="E41" s="373"/>
      <c r="F41" s="241">
        <v>-45</v>
      </c>
      <c r="G41" s="225" t="s">
        <v>132</v>
      </c>
      <c r="H41" s="126"/>
      <c r="I41" s="290">
        <v>-11</v>
      </c>
      <c r="J41" s="241">
        <v>-56</v>
      </c>
      <c r="K41" s="225"/>
      <c r="L41" s="230"/>
      <c r="M41" s="230"/>
      <c r="N41" s="225"/>
      <c r="O41" s="230"/>
      <c r="P41" s="230"/>
      <c r="Q41" s="225"/>
      <c r="R41" s="230"/>
      <c r="S41" s="226"/>
      <c r="T41" s="228" t="s">
        <v>132</v>
      </c>
      <c r="U41" s="290"/>
      <c r="V41" s="135">
        <v>-56</v>
      </c>
      <c r="W41" s="225"/>
      <c r="X41" s="290"/>
      <c r="Y41" s="283" t="s">
        <v>183</v>
      </c>
      <c r="Z41" s="294" t="s">
        <v>183</v>
      </c>
      <c r="AA41" s="72"/>
    </row>
    <row r="42" spans="2:27" s="71" customFormat="1" ht="24.95" customHeight="1" thickBot="1">
      <c r="B42" s="268" t="s">
        <v>127</v>
      </c>
      <c r="C42" s="269"/>
      <c r="D42" s="374" t="s">
        <v>29</v>
      </c>
      <c r="E42" s="385"/>
      <c r="F42" s="243">
        <v>200336</v>
      </c>
      <c r="G42" s="273" t="s">
        <v>17</v>
      </c>
      <c r="H42" s="138"/>
      <c r="I42" s="293">
        <v>2274</v>
      </c>
      <c r="J42" s="274">
        <v>202610</v>
      </c>
      <c r="K42" s="273" t="s">
        <v>132</v>
      </c>
      <c r="L42" s="271"/>
      <c r="M42" s="246">
        <v>-3253</v>
      </c>
      <c r="N42" s="273" t="s">
        <v>132</v>
      </c>
      <c r="O42" s="271"/>
      <c r="P42" s="246">
        <v>-59</v>
      </c>
      <c r="Q42" s="273" t="s">
        <v>132</v>
      </c>
      <c r="R42" s="271"/>
      <c r="S42" s="271">
        <v>-3312</v>
      </c>
      <c r="T42" s="137" t="s">
        <v>17</v>
      </c>
      <c r="U42" s="138"/>
      <c r="V42" s="292">
        <v>199298</v>
      </c>
      <c r="W42" s="273" t="s">
        <v>132</v>
      </c>
      <c r="X42" s="138"/>
      <c r="Y42" s="292">
        <v>-1038</v>
      </c>
      <c r="Z42" s="275">
        <v>99.481870457631189</v>
      </c>
      <c r="AA42" s="72"/>
    </row>
    <row r="43" spans="2:27" s="71" customFormat="1" ht="12" customHeight="1">
      <c r="C43" s="77"/>
      <c r="D43" s="84"/>
      <c r="E43" s="84"/>
      <c r="F43" s="72"/>
      <c r="G43" s="72"/>
      <c r="H43" s="72"/>
      <c r="I43" s="80"/>
      <c r="J43" s="72"/>
      <c r="K43" s="72"/>
      <c r="L43" s="72"/>
      <c r="M43" s="85"/>
      <c r="N43" s="72"/>
      <c r="O43" s="72"/>
      <c r="P43" s="80"/>
      <c r="Q43" s="72"/>
      <c r="R43" s="72"/>
      <c r="S43" s="80"/>
      <c r="T43" s="72"/>
      <c r="U43" s="72"/>
      <c r="V43" s="72"/>
      <c r="W43" s="72"/>
      <c r="X43" s="72"/>
      <c r="Y43" s="80"/>
      <c r="Z43" s="210"/>
      <c r="AA43" s="72"/>
    </row>
    <row r="44" spans="2:27" s="71" customFormat="1" ht="12" customHeight="1">
      <c r="B44" s="211"/>
      <c r="C44" s="77"/>
      <c r="D44" s="84"/>
      <c r="E44" s="84"/>
      <c r="F44" s="72"/>
      <c r="G44" s="72"/>
      <c r="H44" s="72"/>
      <c r="I44" s="80"/>
      <c r="J44" s="72"/>
      <c r="K44" s="72"/>
      <c r="L44" s="72"/>
      <c r="M44" s="85"/>
      <c r="N44" s="72"/>
      <c r="O44" s="72"/>
      <c r="P44" s="80"/>
      <c r="Q44" s="72"/>
      <c r="R44" s="72"/>
      <c r="S44" s="80"/>
      <c r="T44" s="72"/>
      <c r="U44" s="72"/>
      <c r="V44" s="72"/>
      <c r="W44" s="72"/>
      <c r="X44" s="72"/>
      <c r="Y44" s="80"/>
      <c r="Z44" s="210"/>
      <c r="AA44" s="72"/>
    </row>
    <row r="45" spans="2:27" s="71" customFormat="1" ht="12" customHeight="1">
      <c r="B45" s="212"/>
      <c r="C45" s="77"/>
      <c r="D45" s="84"/>
      <c r="E45" s="84"/>
      <c r="F45" s="72"/>
      <c r="G45" s="72"/>
      <c r="H45" s="72"/>
      <c r="I45" s="80"/>
      <c r="J45" s="72"/>
      <c r="K45" s="72"/>
      <c r="L45" s="72"/>
      <c r="M45" s="85"/>
      <c r="N45" s="72"/>
      <c r="O45" s="72"/>
      <c r="P45" s="80"/>
      <c r="Q45" s="72"/>
      <c r="R45" s="72"/>
      <c r="S45" s="80"/>
      <c r="T45" s="72"/>
      <c r="U45" s="72"/>
      <c r="V45" s="72"/>
      <c r="W45" s="72"/>
      <c r="X45" s="72"/>
      <c r="Y45" s="80"/>
      <c r="Z45" s="210"/>
      <c r="AA45" s="72"/>
    </row>
    <row r="46" spans="2:27" s="71" customFormat="1" ht="12" customHeight="1">
      <c r="B46" s="212"/>
      <c r="C46" s="77"/>
      <c r="D46" s="84"/>
      <c r="E46" s="84"/>
      <c r="F46" s="72"/>
      <c r="G46" s="72"/>
      <c r="H46" s="72"/>
      <c r="I46" s="80"/>
      <c r="J46" s="72"/>
      <c r="K46" s="72"/>
      <c r="L46" s="72"/>
      <c r="M46" s="85"/>
      <c r="N46" s="72"/>
      <c r="O46" s="72"/>
      <c r="P46" s="80"/>
      <c r="Q46" s="72"/>
      <c r="R46" s="72"/>
      <c r="S46" s="80"/>
      <c r="T46" s="72"/>
      <c r="U46" s="72"/>
      <c r="V46" s="72"/>
      <c r="W46" s="72"/>
      <c r="X46" s="72"/>
      <c r="Y46" s="80"/>
      <c r="Z46" s="210"/>
      <c r="AA46" s="72"/>
    </row>
    <row r="47" spans="2:27" s="71" customFormat="1" ht="12" customHeight="1">
      <c r="B47" s="212"/>
      <c r="C47" s="77"/>
      <c r="D47" s="84"/>
      <c r="E47" s="84"/>
      <c r="F47" s="72"/>
      <c r="G47" s="72"/>
      <c r="H47" s="72"/>
      <c r="I47" s="80"/>
      <c r="J47" s="72"/>
      <c r="K47" s="72"/>
      <c r="L47" s="72"/>
      <c r="M47" s="85"/>
      <c r="N47" s="72"/>
      <c r="O47" s="72"/>
      <c r="P47" s="80"/>
      <c r="Q47" s="72"/>
      <c r="R47" s="72"/>
      <c r="S47" s="80"/>
      <c r="T47" s="72"/>
      <c r="U47" s="72"/>
      <c r="V47" s="72"/>
      <c r="W47" s="72"/>
      <c r="X47" s="72"/>
      <c r="Y47" s="80"/>
      <c r="Z47" s="210"/>
      <c r="AA47" s="72"/>
    </row>
    <row r="48" spans="2:27" s="71" customFormat="1" ht="12" customHeight="1">
      <c r="B48" s="211"/>
      <c r="C48" s="77"/>
      <c r="D48" s="84"/>
      <c r="E48" s="84"/>
      <c r="F48" s="72"/>
      <c r="G48" s="72"/>
      <c r="H48" s="72"/>
      <c r="I48" s="80"/>
      <c r="J48" s="72"/>
      <c r="K48" s="72"/>
      <c r="L48" s="72"/>
      <c r="M48" s="85"/>
      <c r="N48" s="72"/>
      <c r="O48" s="72"/>
      <c r="P48" s="80"/>
      <c r="Q48" s="72"/>
      <c r="R48" s="72"/>
      <c r="S48" s="80"/>
      <c r="T48" s="72"/>
      <c r="U48" s="72"/>
      <c r="V48" s="72"/>
      <c r="W48" s="72"/>
      <c r="X48" s="72"/>
      <c r="Y48" s="80"/>
      <c r="Z48" s="210"/>
      <c r="AA48" s="72"/>
    </row>
    <row r="49" spans="2:30" s="71" customFormat="1" ht="30" customHeight="1" thickBot="1">
      <c r="B49" s="73"/>
      <c r="C49" s="73"/>
      <c r="D49" s="73"/>
      <c r="E49" s="73"/>
      <c r="F49" s="73"/>
      <c r="G49" s="73"/>
      <c r="H49" s="73"/>
      <c r="I49" s="73"/>
      <c r="J49" s="74"/>
      <c r="K49" s="73"/>
      <c r="L49" s="73"/>
      <c r="M49" s="73"/>
      <c r="N49" s="73"/>
      <c r="O49" s="73"/>
      <c r="P49" s="73"/>
      <c r="Q49" s="73"/>
      <c r="R49" s="73"/>
      <c r="S49" s="73"/>
      <c r="T49" s="73"/>
      <c r="U49" s="73"/>
      <c r="V49" s="75"/>
      <c r="W49" s="73"/>
      <c r="X49" s="73"/>
      <c r="Y49" s="73"/>
      <c r="Z49" s="88" t="s">
        <v>133</v>
      </c>
    </row>
    <row r="50" spans="2:30" s="71" customFormat="1" ht="24" customHeight="1">
      <c r="B50" s="362" t="s">
        <v>0</v>
      </c>
      <c r="C50" s="363"/>
      <c r="D50" s="363"/>
      <c r="E50" s="364"/>
      <c r="F50" s="189"/>
      <c r="G50" s="190" t="str">
        <f>G3</f>
        <v>令　　和　　６　　年　　度</v>
      </c>
      <c r="H50" s="191"/>
      <c r="I50" s="191"/>
      <c r="J50" s="191"/>
      <c r="K50" s="191"/>
      <c r="L50" s="191"/>
      <c r="M50" s="191"/>
      <c r="N50" s="191"/>
      <c r="O50" s="191"/>
      <c r="P50" s="191"/>
      <c r="Q50" s="191"/>
      <c r="R50" s="191"/>
      <c r="S50" s="191"/>
      <c r="T50" s="191"/>
      <c r="U50" s="191"/>
      <c r="V50" s="191"/>
      <c r="W50" s="191"/>
      <c r="X50" s="191"/>
      <c r="Y50" s="191"/>
      <c r="Z50" s="217"/>
      <c r="AA50" s="72"/>
    </row>
    <row r="51" spans="2:30" s="71" customFormat="1" ht="24" customHeight="1">
      <c r="B51" s="365"/>
      <c r="C51" s="366"/>
      <c r="D51" s="366"/>
      <c r="E51" s="367"/>
      <c r="F51" s="192" t="str">
        <f>F4</f>
        <v>令和５年度</v>
      </c>
      <c r="G51" s="193" t="str">
        <f>G4</f>
        <v>令和５年度</v>
      </c>
      <c r="H51" s="76"/>
      <c r="I51" s="76"/>
      <c r="J51" s="192" t="s">
        <v>1</v>
      </c>
      <c r="K51" s="190" t="s">
        <v>2</v>
      </c>
      <c r="L51" s="270"/>
      <c r="M51" s="270"/>
      <c r="N51" s="270"/>
      <c r="O51" s="270"/>
      <c r="P51" s="270"/>
      <c r="Q51" s="270"/>
      <c r="R51" s="270"/>
      <c r="S51" s="270"/>
      <c r="T51" s="193" t="s">
        <v>3</v>
      </c>
      <c r="U51" s="76"/>
      <c r="V51" s="76"/>
      <c r="W51" s="193" t="str">
        <f>W4</f>
        <v>令和５年度</v>
      </c>
      <c r="X51" s="76"/>
      <c r="Y51" s="76"/>
      <c r="Z51" s="218" t="s">
        <v>166</v>
      </c>
      <c r="AA51" s="72"/>
    </row>
    <row r="52" spans="2:30" s="71" customFormat="1" ht="13.35" customHeight="1">
      <c r="B52" s="365"/>
      <c r="C52" s="366"/>
      <c r="D52" s="366"/>
      <c r="E52" s="367"/>
      <c r="F52" s="192"/>
      <c r="G52" s="193" t="s">
        <v>4</v>
      </c>
      <c r="H52" s="76"/>
      <c r="I52" s="76"/>
      <c r="J52" s="192" t="s">
        <v>5</v>
      </c>
      <c r="K52" s="196"/>
      <c r="L52" s="197"/>
      <c r="M52" s="72"/>
      <c r="N52" s="196"/>
      <c r="O52" s="197"/>
      <c r="P52" s="72"/>
      <c r="Q52" s="196"/>
      <c r="R52" s="197"/>
      <c r="S52" s="72"/>
      <c r="T52" s="193" t="s">
        <v>5</v>
      </c>
      <c r="U52" s="76"/>
      <c r="V52" s="76"/>
      <c r="W52" s="193" t="s">
        <v>4</v>
      </c>
      <c r="X52" s="76"/>
      <c r="Y52" s="76"/>
      <c r="Z52" s="219" t="s">
        <v>165</v>
      </c>
      <c r="AA52" s="72"/>
    </row>
    <row r="53" spans="2:30" s="71" customFormat="1" ht="12.95" customHeight="1">
      <c r="B53" s="365"/>
      <c r="C53" s="366"/>
      <c r="D53" s="366"/>
      <c r="E53" s="367"/>
      <c r="F53" s="192" t="s">
        <v>4</v>
      </c>
      <c r="G53" s="193" t="s">
        <v>6</v>
      </c>
      <c r="H53" s="76"/>
      <c r="I53" s="76"/>
      <c r="J53" s="192" t="s">
        <v>7</v>
      </c>
      <c r="K53" s="193" t="s">
        <v>8</v>
      </c>
      <c r="L53" s="76"/>
      <c r="M53" s="76"/>
      <c r="N53" s="193" t="s">
        <v>9</v>
      </c>
      <c r="O53" s="76"/>
      <c r="P53" s="76"/>
      <c r="Q53" s="193" t="s">
        <v>10</v>
      </c>
      <c r="R53" s="76"/>
      <c r="S53" s="76"/>
      <c r="T53" s="193" t="s">
        <v>7</v>
      </c>
      <c r="U53" s="76"/>
      <c r="V53" s="76"/>
      <c r="W53" s="193" t="s">
        <v>11</v>
      </c>
      <c r="X53" s="76"/>
      <c r="Y53" s="76"/>
      <c r="Z53" s="218" t="s">
        <v>167</v>
      </c>
      <c r="AA53" s="72"/>
    </row>
    <row r="54" spans="2:30" s="71" customFormat="1" ht="12.95" customHeight="1">
      <c r="B54" s="365"/>
      <c r="C54" s="366"/>
      <c r="D54" s="366"/>
      <c r="E54" s="367"/>
      <c r="F54" s="192"/>
      <c r="G54" s="193" t="s">
        <v>12</v>
      </c>
      <c r="H54" s="76"/>
      <c r="I54" s="76"/>
      <c r="J54" s="196"/>
      <c r="K54" s="193" t="s">
        <v>13</v>
      </c>
      <c r="L54" s="76"/>
      <c r="M54" s="76"/>
      <c r="N54" s="193" t="s">
        <v>14</v>
      </c>
      <c r="O54" s="76"/>
      <c r="P54" s="76"/>
      <c r="Q54" s="196"/>
      <c r="R54" s="197"/>
      <c r="S54" s="72"/>
      <c r="T54" s="195"/>
      <c r="U54" s="76"/>
      <c r="V54" s="76"/>
      <c r="W54" s="193" t="s">
        <v>31</v>
      </c>
      <c r="X54" s="76"/>
      <c r="Y54" s="76"/>
      <c r="Z54" s="218"/>
      <c r="AA54" s="72"/>
    </row>
    <row r="55" spans="2:30" s="71" customFormat="1" ht="12.95" customHeight="1">
      <c r="B55" s="365"/>
      <c r="C55" s="366"/>
      <c r="D55" s="366"/>
      <c r="E55" s="367"/>
      <c r="F55" s="195"/>
      <c r="G55" s="193" t="s">
        <v>15</v>
      </c>
      <c r="H55" s="78"/>
      <c r="I55" s="76"/>
      <c r="J55" s="198" t="s">
        <v>156</v>
      </c>
      <c r="K55" s="193" t="s">
        <v>16</v>
      </c>
      <c r="L55" s="78"/>
      <c r="M55" s="76"/>
      <c r="N55" s="193" t="s">
        <v>17</v>
      </c>
      <c r="O55" s="78"/>
      <c r="P55" s="76"/>
      <c r="Q55" s="199" t="s">
        <v>157</v>
      </c>
      <c r="R55" s="78"/>
      <c r="S55" s="76"/>
      <c r="T55" s="199" t="s">
        <v>158</v>
      </c>
      <c r="U55" s="78"/>
      <c r="V55" s="76"/>
      <c r="W55" s="199" t="s">
        <v>159</v>
      </c>
      <c r="X55" s="78"/>
      <c r="Y55" s="76"/>
      <c r="Z55" s="220"/>
      <c r="AA55" s="72"/>
    </row>
    <row r="56" spans="2:30" s="71" customFormat="1" ht="12.95" customHeight="1">
      <c r="B56" s="365"/>
      <c r="C56" s="366"/>
      <c r="D56" s="366"/>
      <c r="E56" s="367"/>
      <c r="F56" s="195"/>
      <c r="G56" s="193" t="s">
        <v>18</v>
      </c>
      <c r="H56" s="78"/>
      <c r="I56" s="76"/>
      <c r="J56" s="200"/>
      <c r="K56" s="425"/>
      <c r="L56" s="426"/>
      <c r="M56" s="427"/>
      <c r="N56" s="425"/>
      <c r="O56" s="426"/>
      <c r="P56" s="427"/>
      <c r="Q56" s="425"/>
      <c r="R56" s="426"/>
      <c r="S56" s="427"/>
      <c r="T56" s="425"/>
      <c r="U56" s="426"/>
      <c r="V56" s="427"/>
      <c r="W56" s="425"/>
      <c r="X56" s="426"/>
      <c r="Y56" s="427"/>
      <c r="Z56" s="223"/>
      <c r="AA56" s="72"/>
    </row>
    <row r="57" spans="2:30" s="71" customFormat="1" ht="24" customHeight="1">
      <c r="B57" s="368"/>
      <c r="C57" s="369"/>
      <c r="D57" s="369"/>
      <c r="E57" s="370"/>
      <c r="F57" s="201" t="s">
        <v>176</v>
      </c>
      <c r="G57" s="190" t="s">
        <v>170</v>
      </c>
      <c r="H57" s="202"/>
      <c r="I57" s="202"/>
      <c r="J57" s="201" t="s">
        <v>171</v>
      </c>
      <c r="K57" s="203" t="s">
        <v>172</v>
      </c>
      <c r="L57" s="202"/>
      <c r="M57" s="202"/>
      <c r="N57" s="203" t="s">
        <v>173</v>
      </c>
      <c r="O57" s="202"/>
      <c r="P57" s="202"/>
      <c r="Q57" s="203" t="s">
        <v>174</v>
      </c>
      <c r="R57" s="202"/>
      <c r="S57" s="202"/>
      <c r="T57" s="203" t="s">
        <v>175</v>
      </c>
      <c r="U57" s="202"/>
      <c r="V57" s="202"/>
      <c r="W57" s="194" t="s">
        <v>17</v>
      </c>
      <c r="X57" s="202"/>
      <c r="Y57" s="202"/>
      <c r="Z57" s="216" t="s">
        <v>19</v>
      </c>
      <c r="AA57" s="72"/>
      <c r="AB57" s="72"/>
    </row>
    <row r="58" spans="2:30" s="71" customFormat="1" ht="24" customHeight="1">
      <c r="B58" s="254" t="s">
        <v>87</v>
      </c>
      <c r="C58" s="255" t="s">
        <v>88</v>
      </c>
      <c r="D58" s="255"/>
      <c r="E58" s="255"/>
      <c r="F58" s="195"/>
      <c r="G58" s="195"/>
      <c r="H58" s="72"/>
      <c r="I58" s="80"/>
      <c r="J58" s="195"/>
      <c r="K58" s="205"/>
      <c r="L58" s="206"/>
      <c r="M58" s="206"/>
      <c r="N58" s="205"/>
      <c r="O58" s="206"/>
      <c r="P58" s="213"/>
      <c r="Q58" s="205"/>
      <c r="R58" s="206"/>
      <c r="S58" s="213"/>
      <c r="T58" s="195"/>
      <c r="U58" s="72"/>
      <c r="V58" s="72"/>
      <c r="W58" s="195"/>
      <c r="X58" s="72"/>
      <c r="Y58" s="214"/>
      <c r="Z58" s="222"/>
      <c r="AA58" s="72"/>
    </row>
    <row r="59" spans="2:30" s="71" customFormat="1" ht="24" customHeight="1">
      <c r="B59" s="256" t="s">
        <v>67</v>
      </c>
      <c r="C59" s="257"/>
      <c r="D59" s="379" t="s">
        <v>89</v>
      </c>
      <c r="E59" s="380"/>
      <c r="F59" s="195"/>
      <c r="G59" s="195"/>
      <c r="H59" s="72"/>
      <c r="I59" s="215"/>
      <c r="J59" s="195"/>
      <c r="K59" s="205"/>
      <c r="L59" s="206"/>
      <c r="M59" s="206"/>
      <c r="N59" s="205"/>
      <c r="O59" s="206"/>
      <c r="P59" s="209"/>
      <c r="Q59" s="205"/>
      <c r="R59" s="206"/>
      <c r="S59" s="209"/>
      <c r="T59" s="195"/>
      <c r="U59" s="72"/>
      <c r="V59" s="72"/>
      <c r="W59" s="195"/>
      <c r="X59" s="72"/>
      <c r="Y59" s="208"/>
      <c r="Z59" s="222"/>
      <c r="AA59" s="72"/>
    </row>
    <row r="60" spans="2:30" s="71" customFormat="1" ht="24" customHeight="1">
      <c r="B60" s="258"/>
      <c r="C60" s="259" t="s">
        <v>20</v>
      </c>
      <c r="D60" s="383" t="s">
        <v>90</v>
      </c>
      <c r="E60" s="384"/>
      <c r="F60" s="247">
        <v>101419</v>
      </c>
      <c r="G60" s="225" t="s">
        <v>17</v>
      </c>
      <c r="H60" s="135"/>
      <c r="I60" s="163">
        <v>2823</v>
      </c>
      <c r="J60" s="248">
        <v>104242</v>
      </c>
      <c r="K60" s="225" t="s">
        <v>132</v>
      </c>
      <c r="L60" s="226"/>
      <c r="M60" s="226">
        <v>-5982</v>
      </c>
      <c r="N60" s="225" t="s">
        <v>132</v>
      </c>
      <c r="O60" s="226"/>
      <c r="P60" s="249">
        <v>-1</v>
      </c>
      <c r="Q60" s="225" t="s">
        <v>132</v>
      </c>
      <c r="R60" s="226"/>
      <c r="S60" s="249">
        <v>-5983</v>
      </c>
      <c r="T60" s="225" t="s">
        <v>17</v>
      </c>
      <c r="U60" s="135"/>
      <c r="V60" s="135">
        <v>98259</v>
      </c>
      <c r="W60" s="225" t="s">
        <v>132</v>
      </c>
      <c r="X60" s="135"/>
      <c r="Y60" s="163">
        <v>-3160</v>
      </c>
      <c r="Z60" s="229">
        <v>96.884213017284722</v>
      </c>
      <c r="AA60" s="72"/>
    </row>
    <row r="61" spans="2:30" s="71" customFormat="1" ht="24.95" customHeight="1">
      <c r="B61" s="254"/>
      <c r="C61" s="255"/>
      <c r="D61" s="255"/>
      <c r="E61" s="281" t="s">
        <v>69</v>
      </c>
      <c r="F61" s="247">
        <v>2261</v>
      </c>
      <c r="G61" s="225" t="s">
        <v>132</v>
      </c>
      <c r="H61" s="135"/>
      <c r="I61" s="291">
        <v>-262</v>
      </c>
      <c r="J61" s="248">
        <v>1999</v>
      </c>
      <c r="K61" s="225" t="s">
        <v>17</v>
      </c>
      <c r="L61" s="226"/>
      <c r="M61" s="226"/>
      <c r="N61" s="225" t="s">
        <v>17</v>
      </c>
      <c r="O61" s="226"/>
      <c r="P61" s="239"/>
      <c r="Q61" s="225" t="s">
        <v>17</v>
      </c>
      <c r="R61" s="226"/>
      <c r="S61" s="249"/>
      <c r="T61" s="225" t="s">
        <v>17</v>
      </c>
      <c r="U61" s="135"/>
      <c r="V61" s="135">
        <v>1999</v>
      </c>
      <c r="W61" s="225" t="s">
        <v>132</v>
      </c>
      <c r="X61" s="135"/>
      <c r="Y61" s="163">
        <v>-262</v>
      </c>
      <c r="Z61" s="229">
        <v>88.412206988058387</v>
      </c>
      <c r="AA61" s="72"/>
    </row>
    <row r="62" spans="2:30" s="71" customFormat="1" ht="24.95" customHeight="1">
      <c r="B62" s="254"/>
      <c r="C62" s="255"/>
      <c r="D62" s="255"/>
      <c r="E62" s="279" t="s">
        <v>70</v>
      </c>
      <c r="F62" s="303">
        <v>82622</v>
      </c>
      <c r="G62" s="304" t="s">
        <v>17</v>
      </c>
      <c r="H62" s="305"/>
      <c r="I62" s="306">
        <v>2674</v>
      </c>
      <c r="J62" s="307">
        <v>85296</v>
      </c>
      <c r="K62" s="304" t="s">
        <v>132</v>
      </c>
      <c r="L62" s="308"/>
      <c r="M62" s="308">
        <v>-5982</v>
      </c>
      <c r="N62" s="304" t="s">
        <v>17</v>
      </c>
      <c r="O62" s="308"/>
      <c r="P62" s="309"/>
      <c r="Q62" s="304" t="s">
        <v>132</v>
      </c>
      <c r="R62" s="308"/>
      <c r="S62" s="310">
        <v>-5982</v>
      </c>
      <c r="T62" s="304" t="s">
        <v>17</v>
      </c>
      <c r="U62" s="305"/>
      <c r="V62" s="305">
        <v>79314</v>
      </c>
      <c r="W62" s="304" t="s">
        <v>132</v>
      </c>
      <c r="X62" s="305"/>
      <c r="Y62" s="311">
        <v>-3308</v>
      </c>
      <c r="Z62" s="312">
        <v>95.996223766067146</v>
      </c>
      <c r="AA62" s="72"/>
    </row>
    <row r="63" spans="2:30" s="71" customFormat="1" ht="24.95" customHeight="1">
      <c r="B63" s="313"/>
      <c r="C63" s="314"/>
      <c r="D63" s="314"/>
      <c r="E63" s="280" t="s">
        <v>91</v>
      </c>
      <c r="F63" s="251">
        <v>4571</v>
      </c>
      <c r="G63" s="242" t="s">
        <v>132</v>
      </c>
      <c r="H63" s="290"/>
      <c r="I63" s="291">
        <v>-18</v>
      </c>
      <c r="J63" s="315">
        <v>4553</v>
      </c>
      <c r="K63" s="242" t="s">
        <v>17</v>
      </c>
      <c r="L63" s="230"/>
      <c r="M63" s="175"/>
      <c r="N63" s="242" t="s">
        <v>17</v>
      </c>
      <c r="O63" s="175"/>
      <c r="P63" s="184"/>
      <c r="Q63" s="242" t="s">
        <v>17</v>
      </c>
      <c r="R63" s="175"/>
      <c r="S63" s="239"/>
      <c r="T63" s="242" t="s">
        <v>17</v>
      </c>
      <c r="U63" s="290"/>
      <c r="V63" s="290">
        <v>4553</v>
      </c>
      <c r="W63" s="242" t="s">
        <v>132</v>
      </c>
      <c r="X63" s="290"/>
      <c r="Y63" s="291">
        <v>-18</v>
      </c>
      <c r="Z63" s="316">
        <v>99.606213082476486</v>
      </c>
      <c r="AA63" s="72"/>
      <c r="AD63" s="72"/>
    </row>
    <row r="64" spans="2:30" s="71" customFormat="1" ht="24.95" customHeight="1">
      <c r="B64" s="254"/>
      <c r="C64" s="255"/>
      <c r="D64" s="255"/>
      <c r="E64" s="281" t="s">
        <v>92</v>
      </c>
      <c r="F64" s="247">
        <v>11965</v>
      </c>
      <c r="G64" s="225" t="s">
        <v>17</v>
      </c>
      <c r="H64" s="135"/>
      <c r="I64" s="291">
        <v>429</v>
      </c>
      <c r="J64" s="248">
        <v>12394</v>
      </c>
      <c r="K64" s="225" t="s">
        <v>17</v>
      </c>
      <c r="L64" s="226"/>
      <c r="M64" s="174"/>
      <c r="N64" s="225" t="s">
        <v>132</v>
      </c>
      <c r="O64" s="174"/>
      <c r="P64" s="184">
        <v>-1</v>
      </c>
      <c r="Q64" s="225" t="s">
        <v>132</v>
      </c>
      <c r="R64" s="174"/>
      <c r="S64" s="249">
        <v>-1</v>
      </c>
      <c r="T64" s="225" t="s">
        <v>17</v>
      </c>
      <c r="U64" s="135"/>
      <c r="V64" s="135">
        <v>12393</v>
      </c>
      <c r="W64" s="225" t="s">
        <v>17</v>
      </c>
      <c r="X64" s="135"/>
      <c r="Y64" s="163">
        <v>428</v>
      </c>
      <c r="Z64" s="229">
        <v>103.57709987463434</v>
      </c>
      <c r="AA64" s="72"/>
    </row>
    <row r="65" spans="2:27" s="71" customFormat="1" ht="24.95" customHeight="1">
      <c r="B65" s="260"/>
      <c r="C65" s="259" t="s">
        <v>21</v>
      </c>
      <c r="D65" s="383" t="s">
        <v>93</v>
      </c>
      <c r="E65" s="384"/>
      <c r="F65" s="247">
        <v>97581</v>
      </c>
      <c r="G65" s="225" t="s">
        <v>17</v>
      </c>
      <c r="H65" s="135"/>
      <c r="I65" s="291">
        <v>1364</v>
      </c>
      <c r="J65" s="248">
        <v>98945</v>
      </c>
      <c r="K65" s="225"/>
      <c r="L65" s="226"/>
      <c r="M65" s="174"/>
      <c r="N65" s="225"/>
      <c r="O65" s="174"/>
      <c r="P65" s="184"/>
      <c r="Q65" s="225"/>
      <c r="R65" s="174"/>
      <c r="S65" s="249"/>
      <c r="T65" s="225" t="s">
        <v>17</v>
      </c>
      <c r="U65" s="135"/>
      <c r="V65" s="135">
        <v>98945</v>
      </c>
      <c r="W65" s="225" t="s">
        <v>17</v>
      </c>
      <c r="X65" s="135"/>
      <c r="Y65" s="163">
        <v>1364</v>
      </c>
      <c r="Z65" s="229">
        <v>101.39781309886146</v>
      </c>
      <c r="AA65" s="72"/>
    </row>
    <row r="66" spans="2:27" s="71" customFormat="1" ht="24.95" customHeight="1">
      <c r="B66" s="254"/>
      <c r="C66" s="255"/>
      <c r="D66" s="255"/>
      <c r="E66" s="281" t="s">
        <v>94</v>
      </c>
      <c r="F66" s="247">
        <v>36355</v>
      </c>
      <c r="G66" s="225" t="s">
        <v>17</v>
      </c>
      <c r="H66" s="135"/>
      <c r="I66" s="163">
        <v>1415</v>
      </c>
      <c r="J66" s="248">
        <v>37770</v>
      </c>
      <c r="K66" s="225"/>
      <c r="L66" s="226"/>
      <c r="M66" s="174"/>
      <c r="N66" s="225"/>
      <c r="O66" s="174"/>
      <c r="P66" s="250"/>
      <c r="Q66" s="225"/>
      <c r="R66" s="174"/>
      <c r="S66" s="249"/>
      <c r="T66" s="225" t="s">
        <v>17</v>
      </c>
      <c r="U66" s="135"/>
      <c r="V66" s="135">
        <v>37770</v>
      </c>
      <c r="W66" s="225" t="s">
        <v>17</v>
      </c>
      <c r="X66" s="135"/>
      <c r="Y66" s="163">
        <v>1415</v>
      </c>
      <c r="Z66" s="229">
        <v>103.89217439141795</v>
      </c>
      <c r="AA66" s="72"/>
    </row>
    <row r="67" spans="2:27" s="71" customFormat="1" ht="24.95" customHeight="1">
      <c r="B67" s="254"/>
      <c r="C67" s="255"/>
      <c r="D67" s="255"/>
      <c r="E67" s="281" t="s">
        <v>95</v>
      </c>
      <c r="F67" s="247">
        <v>42070</v>
      </c>
      <c r="G67" s="225" t="s">
        <v>132</v>
      </c>
      <c r="H67" s="135"/>
      <c r="I67" s="291">
        <v>-315</v>
      </c>
      <c r="J67" s="248">
        <v>41755</v>
      </c>
      <c r="K67" s="225"/>
      <c r="L67" s="226"/>
      <c r="M67" s="174"/>
      <c r="N67" s="225"/>
      <c r="O67" s="174"/>
      <c r="P67" s="184"/>
      <c r="Q67" s="225"/>
      <c r="R67" s="174"/>
      <c r="S67" s="249"/>
      <c r="T67" s="225" t="s">
        <v>17</v>
      </c>
      <c r="U67" s="135"/>
      <c r="V67" s="135">
        <v>41755</v>
      </c>
      <c r="W67" s="225" t="s">
        <v>132</v>
      </c>
      <c r="X67" s="135"/>
      <c r="Y67" s="163">
        <v>-315</v>
      </c>
      <c r="Z67" s="229">
        <v>99.25124792013311</v>
      </c>
      <c r="AA67" s="72"/>
    </row>
    <row r="68" spans="2:27" s="71" customFormat="1" ht="24.95" customHeight="1">
      <c r="B68" s="258"/>
      <c r="C68" s="261"/>
      <c r="D68" s="261"/>
      <c r="E68" s="281" t="s">
        <v>96</v>
      </c>
      <c r="F68" s="247">
        <v>18271</v>
      </c>
      <c r="G68" s="225" t="s">
        <v>17</v>
      </c>
      <c r="H68" s="135"/>
      <c r="I68" s="291">
        <v>262</v>
      </c>
      <c r="J68" s="248">
        <v>18533</v>
      </c>
      <c r="K68" s="225"/>
      <c r="L68" s="226"/>
      <c r="M68" s="174"/>
      <c r="N68" s="225"/>
      <c r="O68" s="174"/>
      <c r="P68" s="184"/>
      <c r="Q68" s="225"/>
      <c r="R68" s="174"/>
      <c r="S68" s="249"/>
      <c r="T68" s="225" t="s">
        <v>17</v>
      </c>
      <c r="U68" s="135"/>
      <c r="V68" s="135">
        <v>18533</v>
      </c>
      <c r="W68" s="225" t="s">
        <v>17</v>
      </c>
      <c r="X68" s="135"/>
      <c r="Y68" s="163">
        <v>262</v>
      </c>
      <c r="Z68" s="229">
        <v>101.43396639483335</v>
      </c>
      <c r="AA68" s="72"/>
    </row>
    <row r="69" spans="2:27" s="71" customFormat="1" ht="24.95" customHeight="1">
      <c r="B69" s="258"/>
      <c r="C69" s="261"/>
      <c r="D69" s="381" t="s">
        <v>26</v>
      </c>
      <c r="E69" s="382"/>
      <c r="F69" s="247">
        <v>96696</v>
      </c>
      <c r="G69" s="225" t="s">
        <v>17</v>
      </c>
      <c r="H69" s="135"/>
      <c r="I69" s="291">
        <v>1362</v>
      </c>
      <c r="J69" s="248">
        <v>98058</v>
      </c>
      <c r="K69" s="225"/>
      <c r="L69" s="226"/>
      <c r="M69" s="184"/>
      <c r="N69" s="225"/>
      <c r="O69" s="174"/>
      <c r="P69" s="184"/>
      <c r="Q69" s="225"/>
      <c r="R69" s="174"/>
      <c r="S69" s="249"/>
      <c r="T69" s="225" t="s">
        <v>17</v>
      </c>
      <c r="U69" s="135"/>
      <c r="V69" s="135">
        <v>98058</v>
      </c>
      <c r="W69" s="225" t="s">
        <v>17</v>
      </c>
      <c r="X69" s="135"/>
      <c r="Y69" s="163">
        <v>1362</v>
      </c>
      <c r="Z69" s="229">
        <v>101.40853809878381</v>
      </c>
      <c r="AA69" s="72"/>
    </row>
    <row r="70" spans="2:27" s="71" customFormat="1" ht="24.95" customHeight="1">
      <c r="B70" s="258"/>
      <c r="C70" s="261"/>
      <c r="D70" s="261"/>
      <c r="E70" s="281" t="s">
        <v>32</v>
      </c>
      <c r="F70" s="247">
        <v>885</v>
      </c>
      <c r="G70" s="225" t="s">
        <v>17</v>
      </c>
      <c r="H70" s="135"/>
      <c r="I70" s="291">
        <v>2</v>
      </c>
      <c r="J70" s="248">
        <v>887</v>
      </c>
      <c r="K70" s="225"/>
      <c r="L70" s="226"/>
      <c r="M70" s="174"/>
      <c r="N70" s="225"/>
      <c r="O70" s="174"/>
      <c r="P70" s="184"/>
      <c r="Q70" s="225"/>
      <c r="R70" s="174"/>
      <c r="S70" s="249"/>
      <c r="T70" s="225" t="s">
        <v>17</v>
      </c>
      <c r="U70" s="135"/>
      <c r="V70" s="135">
        <v>887</v>
      </c>
      <c r="W70" s="225" t="s">
        <v>17</v>
      </c>
      <c r="X70" s="135"/>
      <c r="Y70" s="163">
        <v>2</v>
      </c>
      <c r="Z70" s="229">
        <v>100.22598870056495</v>
      </c>
      <c r="AA70" s="72"/>
    </row>
    <row r="71" spans="2:27" s="71" customFormat="1" ht="24.95" customHeight="1">
      <c r="B71" s="260"/>
      <c r="C71" s="259" t="s">
        <v>22</v>
      </c>
      <c r="D71" s="381" t="s">
        <v>97</v>
      </c>
      <c r="E71" s="382"/>
      <c r="F71" s="247">
        <v>3177</v>
      </c>
      <c r="G71" s="225" t="s">
        <v>17</v>
      </c>
      <c r="H71" s="135"/>
      <c r="I71" s="291">
        <v>131</v>
      </c>
      <c r="J71" s="248">
        <v>3308</v>
      </c>
      <c r="K71" s="225"/>
      <c r="L71" s="226"/>
      <c r="M71" s="174"/>
      <c r="N71" s="225"/>
      <c r="O71" s="174"/>
      <c r="P71" s="184"/>
      <c r="Q71" s="225"/>
      <c r="R71" s="174"/>
      <c r="S71" s="249"/>
      <c r="T71" s="225" t="s">
        <v>17</v>
      </c>
      <c r="U71" s="135"/>
      <c r="V71" s="135">
        <v>3308</v>
      </c>
      <c r="W71" s="225" t="s">
        <v>17</v>
      </c>
      <c r="X71" s="135"/>
      <c r="Y71" s="163">
        <v>131</v>
      </c>
      <c r="Z71" s="229">
        <v>104.12338684293358</v>
      </c>
      <c r="AA71" s="72"/>
    </row>
    <row r="72" spans="2:27" s="71" customFormat="1" ht="24.95" customHeight="1">
      <c r="B72" s="254"/>
      <c r="C72" s="255"/>
      <c r="D72" s="255"/>
      <c r="E72" s="262" t="s">
        <v>160</v>
      </c>
      <c r="F72" s="237">
        <v>175</v>
      </c>
      <c r="G72" s="225" t="s">
        <v>17</v>
      </c>
      <c r="H72" s="232"/>
      <c r="I72" s="233">
        <v>55</v>
      </c>
      <c r="J72" s="248">
        <v>230</v>
      </c>
      <c r="K72" s="225"/>
      <c r="L72" s="226"/>
      <c r="M72" s="174"/>
      <c r="N72" s="225"/>
      <c r="O72" s="174"/>
      <c r="P72" s="184"/>
      <c r="Q72" s="225"/>
      <c r="R72" s="174"/>
      <c r="S72" s="249"/>
      <c r="T72" s="225" t="s">
        <v>17</v>
      </c>
      <c r="U72" s="236"/>
      <c r="V72" s="135">
        <v>230</v>
      </c>
      <c r="W72" s="225" t="s">
        <v>17</v>
      </c>
      <c r="X72" s="236"/>
      <c r="Y72" s="163">
        <v>55</v>
      </c>
      <c r="Z72" s="229">
        <v>131.42857142857142</v>
      </c>
      <c r="AA72" s="72"/>
    </row>
    <row r="73" spans="2:27" s="71" customFormat="1" ht="24.95" customHeight="1">
      <c r="B73" s="258"/>
      <c r="C73" s="261"/>
      <c r="D73" s="261"/>
      <c r="E73" s="262" t="s">
        <v>161</v>
      </c>
      <c r="F73" s="237">
        <v>3002</v>
      </c>
      <c r="G73" s="225" t="s">
        <v>17</v>
      </c>
      <c r="H73" s="232"/>
      <c r="I73" s="233">
        <v>76</v>
      </c>
      <c r="J73" s="248">
        <v>3078</v>
      </c>
      <c r="K73" s="225"/>
      <c r="L73" s="226"/>
      <c r="M73" s="174"/>
      <c r="N73" s="225"/>
      <c r="O73" s="174"/>
      <c r="P73" s="184"/>
      <c r="Q73" s="225"/>
      <c r="R73" s="174"/>
      <c r="S73" s="249"/>
      <c r="T73" s="225" t="s">
        <v>17</v>
      </c>
      <c r="U73" s="236"/>
      <c r="V73" s="135">
        <v>3078</v>
      </c>
      <c r="W73" s="225" t="s">
        <v>17</v>
      </c>
      <c r="X73" s="236"/>
      <c r="Y73" s="163">
        <v>76</v>
      </c>
      <c r="Z73" s="229">
        <v>102.53164556962024</v>
      </c>
      <c r="AA73" s="72"/>
    </row>
    <row r="74" spans="2:27" s="71" customFormat="1" ht="24.95" customHeight="1">
      <c r="B74" s="258"/>
      <c r="C74" s="259" t="s">
        <v>23</v>
      </c>
      <c r="D74" s="381" t="s">
        <v>98</v>
      </c>
      <c r="E74" s="382"/>
      <c r="F74" s="247">
        <v>9008</v>
      </c>
      <c r="G74" s="225" t="s">
        <v>17</v>
      </c>
      <c r="H74" s="135"/>
      <c r="I74" s="291">
        <v>135</v>
      </c>
      <c r="J74" s="248">
        <v>9143</v>
      </c>
      <c r="K74" s="225"/>
      <c r="L74" s="226"/>
      <c r="M74" s="174"/>
      <c r="N74" s="225"/>
      <c r="O74" s="174"/>
      <c r="P74" s="184"/>
      <c r="Q74" s="225"/>
      <c r="R74" s="174"/>
      <c r="S74" s="249"/>
      <c r="T74" s="225" t="s">
        <v>17</v>
      </c>
      <c r="U74" s="135"/>
      <c r="V74" s="135">
        <v>9143</v>
      </c>
      <c r="W74" s="225" t="s">
        <v>17</v>
      </c>
      <c r="X74" s="135"/>
      <c r="Y74" s="163">
        <v>135</v>
      </c>
      <c r="Z74" s="229">
        <v>101.49866785079928</v>
      </c>
      <c r="AA74" s="72"/>
    </row>
    <row r="75" spans="2:27" s="71" customFormat="1" ht="24.95" customHeight="1">
      <c r="B75" s="258"/>
      <c r="C75" s="259" t="s">
        <v>24</v>
      </c>
      <c r="D75" s="381" t="s">
        <v>99</v>
      </c>
      <c r="E75" s="382"/>
      <c r="F75" s="247">
        <v>16</v>
      </c>
      <c r="G75" s="225" t="s">
        <v>132</v>
      </c>
      <c r="H75" s="135"/>
      <c r="I75" s="291">
        <v>-1</v>
      </c>
      <c r="J75" s="248">
        <v>15</v>
      </c>
      <c r="K75" s="225"/>
      <c r="L75" s="226"/>
      <c r="M75" s="174"/>
      <c r="N75" s="225"/>
      <c r="O75" s="174"/>
      <c r="P75" s="184"/>
      <c r="Q75" s="225"/>
      <c r="R75" s="174"/>
      <c r="S75" s="249"/>
      <c r="T75" s="225" t="s">
        <v>17</v>
      </c>
      <c r="U75" s="135"/>
      <c r="V75" s="135">
        <v>15</v>
      </c>
      <c r="W75" s="225" t="s">
        <v>132</v>
      </c>
      <c r="X75" s="135"/>
      <c r="Y75" s="163">
        <v>-1</v>
      </c>
      <c r="Z75" s="229">
        <v>93.75</v>
      </c>
      <c r="AA75" s="72"/>
    </row>
    <row r="76" spans="2:27" s="71" customFormat="1" ht="24.95" customHeight="1">
      <c r="B76" s="258"/>
      <c r="C76" s="259" t="s">
        <v>25</v>
      </c>
      <c r="D76" s="381" t="s">
        <v>100</v>
      </c>
      <c r="E76" s="382"/>
      <c r="F76" s="247">
        <v>0</v>
      </c>
      <c r="G76" s="225" t="s">
        <v>17</v>
      </c>
      <c r="H76" s="135"/>
      <c r="I76" s="291">
        <v>0</v>
      </c>
      <c r="J76" s="248">
        <v>0</v>
      </c>
      <c r="K76" s="225"/>
      <c r="L76" s="226"/>
      <c r="M76" s="174"/>
      <c r="N76" s="225"/>
      <c r="O76" s="174"/>
      <c r="P76" s="184"/>
      <c r="Q76" s="225"/>
      <c r="R76" s="174"/>
      <c r="S76" s="249"/>
      <c r="T76" s="225" t="s">
        <v>17</v>
      </c>
      <c r="U76" s="135"/>
      <c r="V76" s="135">
        <v>0</v>
      </c>
      <c r="W76" s="225" t="s">
        <v>17</v>
      </c>
      <c r="X76" s="135"/>
      <c r="Y76" s="163">
        <v>0</v>
      </c>
      <c r="Z76" s="238" t="s">
        <v>184</v>
      </c>
      <c r="AA76" s="72"/>
    </row>
    <row r="77" spans="2:27" s="71" customFormat="1" ht="24.95" customHeight="1">
      <c r="B77" s="258"/>
      <c r="C77" s="261"/>
      <c r="D77" s="381" t="s">
        <v>84</v>
      </c>
      <c r="E77" s="382"/>
      <c r="F77" s="247">
        <v>211201</v>
      </c>
      <c r="G77" s="225" t="s">
        <v>17</v>
      </c>
      <c r="H77" s="135"/>
      <c r="I77" s="291">
        <v>4452</v>
      </c>
      <c r="J77" s="248">
        <v>215653</v>
      </c>
      <c r="K77" s="225" t="s">
        <v>132</v>
      </c>
      <c r="L77" s="226"/>
      <c r="M77" s="174">
        <v>-5982</v>
      </c>
      <c r="N77" s="225" t="s">
        <v>132</v>
      </c>
      <c r="O77" s="174"/>
      <c r="P77" s="184">
        <v>-1</v>
      </c>
      <c r="Q77" s="225" t="s">
        <v>132</v>
      </c>
      <c r="R77" s="174"/>
      <c r="S77" s="249">
        <v>-5983</v>
      </c>
      <c r="T77" s="225" t="s">
        <v>17</v>
      </c>
      <c r="U77" s="135"/>
      <c r="V77" s="135">
        <v>209670</v>
      </c>
      <c r="W77" s="225" t="s">
        <v>132</v>
      </c>
      <c r="X77" s="135"/>
      <c r="Y77" s="163">
        <v>-1531</v>
      </c>
      <c r="Z77" s="229">
        <v>99.275098129270219</v>
      </c>
      <c r="AA77" s="72"/>
    </row>
    <row r="78" spans="2:27" s="71" customFormat="1" ht="24.95" customHeight="1">
      <c r="B78" s="263" t="s">
        <v>85</v>
      </c>
      <c r="C78" s="261"/>
      <c r="D78" s="381" t="s">
        <v>177</v>
      </c>
      <c r="E78" s="382"/>
      <c r="F78" s="247"/>
      <c r="G78" s="225" t="s">
        <v>17</v>
      </c>
      <c r="H78" s="135"/>
      <c r="I78" s="291"/>
      <c r="J78" s="248"/>
      <c r="K78" s="225"/>
      <c r="L78" s="226"/>
      <c r="M78" s="174"/>
      <c r="N78" s="225"/>
      <c r="O78" s="174"/>
      <c r="P78" s="184"/>
      <c r="Q78" s="225"/>
      <c r="R78" s="174"/>
      <c r="S78" s="249"/>
      <c r="T78" s="225" t="s">
        <v>17</v>
      </c>
      <c r="U78" s="135"/>
      <c r="V78" s="135"/>
      <c r="W78" s="225" t="s">
        <v>17</v>
      </c>
      <c r="X78" s="135"/>
      <c r="Y78" s="163"/>
      <c r="Z78" s="229" t="s">
        <v>182</v>
      </c>
      <c r="AA78" s="72"/>
    </row>
    <row r="79" spans="2:27" s="71" customFormat="1" ht="24.95" customHeight="1">
      <c r="B79" s="258"/>
      <c r="C79" s="259" t="s">
        <v>20</v>
      </c>
      <c r="D79" s="381" t="s">
        <v>101</v>
      </c>
      <c r="E79" s="382"/>
      <c r="F79" s="247">
        <v>212</v>
      </c>
      <c r="G79" s="225" t="s">
        <v>17</v>
      </c>
      <c r="H79" s="135"/>
      <c r="I79" s="291">
        <v>1</v>
      </c>
      <c r="J79" s="248">
        <v>213</v>
      </c>
      <c r="K79" s="225"/>
      <c r="L79" s="226"/>
      <c r="M79" s="174"/>
      <c r="N79" s="225"/>
      <c r="O79" s="174"/>
      <c r="P79" s="184"/>
      <c r="Q79" s="225"/>
      <c r="R79" s="174"/>
      <c r="S79" s="249"/>
      <c r="T79" s="225" t="s">
        <v>17</v>
      </c>
      <c r="U79" s="135"/>
      <c r="V79" s="135">
        <v>213</v>
      </c>
      <c r="W79" s="225" t="s">
        <v>17</v>
      </c>
      <c r="X79" s="135"/>
      <c r="Y79" s="163">
        <v>1</v>
      </c>
      <c r="Z79" s="229">
        <v>100.47169811320755</v>
      </c>
      <c r="AA79" s="72"/>
    </row>
    <row r="80" spans="2:27" s="71" customFormat="1" ht="24.95" customHeight="1">
      <c r="B80" s="258"/>
      <c r="C80" s="259" t="s">
        <v>21</v>
      </c>
      <c r="D80" s="381" t="s">
        <v>102</v>
      </c>
      <c r="E80" s="382"/>
      <c r="F80" s="247">
        <v>3961</v>
      </c>
      <c r="G80" s="225" t="s">
        <v>17</v>
      </c>
      <c r="H80" s="135"/>
      <c r="I80" s="291">
        <v>195</v>
      </c>
      <c r="J80" s="248">
        <v>4156</v>
      </c>
      <c r="K80" s="225"/>
      <c r="L80" s="226"/>
      <c r="M80" s="250"/>
      <c r="N80" s="225"/>
      <c r="O80" s="174"/>
      <c r="P80" s="184"/>
      <c r="Q80" s="225"/>
      <c r="R80" s="174"/>
      <c r="S80" s="249"/>
      <c r="T80" s="225" t="s">
        <v>17</v>
      </c>
      <c r="U80" s="135"/>
      <c r="V80" s="135">
        <v>4156</v>
      </c>
      <c r="W80" s="225" t="s">
        <v>17</v>
      </c>
      <c r="X80" s="135"/>
      <c r="Y80" s="163">
        <v>195</v>
      </c>
      <c r="Z80" s="229">
        <v>104.9229992426155</v>
      </c>
      <c r="AA80" s="72"/>
    </row>
    <row r="81" spans="2:34" s="71" customFormat="1" ht="24.95" customHeight="1">
      <c r="B81" s="258"/>
      <c r="C81" s="259" t="s">
        <v>22</v>
      </c>
      <c r="D81" s="381" t="s">
        <v>103</v>
      </c>
      <c r="E81" s="382"/>
      <c r="F81" s="247">
        <v>13873</v>
      </c>
      <c r="G81" s="225" t="s">
        <v>17</v>
      </c>
      <c r="H81" s="135"/>
      <c r="I81" s="291">
        <v>345</v>
      </c>
      <c r="J81" s="248">
        <v>14218</v>
      </c>
      <c r="K81" s="225"/>
      <c r="L81" s="226"/>
      <c r="M81" s="250"/>
      <c r="N81" s="225"/>
      <c r="O81" s="174"/>
      <c r="P81" s="184"/>
      <c r="Q81" s="225"/>
      <c r="R81" s="174"/>
      <c r="S81" s="249"/>
      <c r="T81" s="225" t="s">
        <v>17</v>
      </c>
      <c r="U81" s="135"/>
      <c r="V81" s="135">
        <v>14218</v>
      </c>
      <c r="W81" s="225" t="s">
        <v>17</v>
      </c>
      <c r="X81" s="135"/>
      <c r="Y81" s="163">
        <v>345</v>
      </c>
      <c r="Z81" s="229">
        <v>102.48684495062352</v>
      </c>
      <c r="AA81" s="72"/>
    </row>
    <row r="82" spans="2:34" s="71" customFormat="1" ht="24.95" customHeight="1">
      <c r="B82" s="258"/>
      <c r="C82" s="259" t="s">
        <v>23</v>
      </c>
      <c r="D82" s="381" t="s">
        <v>104</v>
      </c>
      <c r="E82" s="382"/>
      <c r="F82" s="247">
        <v>0</v>
      </c>
      <c r="G82" s="225" t="s">
        <v>17</v>
      </c>
      <c r="H82" s="135"/>
      <c r="I82" s="291">
        <v>0</v>
      </c>
      <c r="J82" s="248">
        <v>0</v>
      </c>
      <c r="K82" s="225"/>
      <c r="L82" s="226"/>
      <c r="M82" s="174"/>
      <c r="N82" s="225"/>
      <c r="O82" s="174"/>
      <c r="P82" s="184"/>
      <c r="Q82" s="225"/>
      <c r="R82" s="174"/>
      <c r="S82" s="249"/>
      <c r="T82" s="225" t="s">
        <v>17</v>
      </c>
      <c r="U82" s="135"/>
      <c r="V82" s="135">
        <v>0</v>
      </c>
      <c r="W82" s="225" t="s">
        <v>17</v>
      </c>
      <c r="X82" s="135"/>
      <c r="Y82" s="163">
        <v>0</v>
      </c>
      <c r="Z82" s="229">
        <v>0</v>
      </c>
      <c r="AA82" s="72"/>
    </row>
    <row r="83" spans="2:34" s="71" customFormat="1" ht="24.95" customHeight="1">
      <c r="B83" s="258"/>
      <c r="C83" s="261"/>
      <c r="D83" s="381" t="s">
        <v>86</v>
      </c>
      <c r="E83" s="382"/>
      <c r="F83" s="247">
        <v>18046</v>
      </c>
      <c r="G83" s="225" t="s">
        <v>17</v>
      </c>
      <c r="H83" s="135"/>
      <c r="I83" s="291">
        <v>541</v>
      </c>
      <c r="J83" s="248">
        <v>18587</v>
      </c>
      <c r="K83" s="225"/>
      <c r="L83" s="226"/>
      <c r="M83" s="239"/>
      <c r="N83" s="225"/>
      <c r="O83" s="230"/>
      <c r="P83" s="239"/>
      <c r="Q83" s="225"/>
      <c r="R83" s="226"/>
      <c r="S83" s="249"/>
      <c r="T83" s="225" t="s">
        <v>17</v>
      </c>
      <c r="U83" s="135"/>
      <c r="V83" s="135">
        <v>18587</v>
      </c>
      <c r="W83" s="225" t="s">
        <v>17</v>
      </c>
      <c r="X83" s="135"/>
      <c r="Y83" s="163">
        <v>541</v>
      </c>
      <c r="Z83" s="229">
        <v>102.99789427019839</v>
      </c>
      <c r="AA83" s="72"/>
    </row>
    <row r="84" spans="2:34" s="71" customFormat="1" ht="24.95" customHeight="1">
      <c r="B84" s="264" t="s">
        <v>105</v>
      </c>
      <c r="C84" s="265"/>
      <c r="D84" s="381" t="s">
        <v>129</v>
      </c>
      <c r="E84" s="382"/>
      <c r="F84" s="251">
        <v>229247</v>
      </c>
      <c r="G84" s="225" t="s">
        <v>17</v>
      </c>
      <c r="H84" s="290"/>
      <c r="I84" s="291">
        <v>4993</v>
      </c>
      <c r="J84" s="248">
        <v>234240</v>
      </c>
      <c r="K84" s="225" t="s">
        <v>132</v>
      </c>
      <c r="L84" s="230"/>
      <c r="M84" s="239">
        <v>-5982</v>
      </c>
      <c r="N84" s="225" t="s">
        <v>132</v>
      </c>
      <c r="O84" s="230"/>
      <c r="P84" s="184">
        <v>-1</v>
      </c>
      <c r="Q84" s="225" t="s">
        <v>132</v>
      </c>
      <c r="R84" s="230"/>
      <c r="S84" s="249">
        <v>-5983</v>
      </c>
      <c r="T84" s="225" t="s">
        <v>17</v>
      </c>
      <c r="U84" s="290"/>
      <c r="V84" s="135">
        <v>228257</v>
      </c>
      <c r="W84" s="225" t="s">
        <v>132</v>
      </c>
      <c r="X84" s="290"/>
      <c r="Y84" s="163">
        <v>-990</v>
      </c>
      <c r="Z84" s="229">
        <v>99.568151382569894</v>
      </c>
      <c r="AA84" s="72"/>
    </row>
    <row r="85" spans="2:34" s="71" customFormat="1" ht="24.95" customHeight="1">
      <c r="B85" s="264" t="s">
        <v>126</v>
      </c>
      <c r="C85" s="261"/>
      <c r="D85" s="372" t="s">
        <v>164</v>
      </c>
      <c r="E85" s="373"/>
      <c r="F85" s="252">
        <v>-186</v>
      </c>
      <c r="G85" s="225" t="s">
        <v>17</v>
      </c>
      <c r="H85" s="290"/>
      <c r="I85" s="291">
        <v>40</v>
      </c>
      <c r="J85" s="241">
        <v>-146</v>
      </c>
      <c r="K85" s="225"/>
      <c r="L85" s="230"/>
      <c r="M85" s="239"/>
      <c r="N85" s="225"/>
      <c r="O85" s="230"/>
      <c r="P85" s="239"/>
      <c r="Q85" s="225"/>
      <c r="R85" s="230"/>
      <c r="S85" s="249"/>
      <c r="T85" s="225" t="s">
        <v>132</v>
      </c>
      <c r="U85" s="290"/>
      <c r="V85" s="135">
        <v>-146</v>
      </c>
      <c r="W85" s="225"/>
      <c r="X85" s="290"/>
      <c r="Y85" s="276" t="s">
        <v>183</v>
      </c>
      <c r="Z85" s="238" t="s">
        <v>183</v>
      </c>
      <c r="AA85" s="72"/>
      <c r="AD85" s="72"/>
    </row>
    <row r="86" spans="2:34" s="71" customFormat="1" ht="24.95" customHeight="1" thickBot="1">
      <c r="B86" s="266" t="s">
        <v>127</v>
      </c>
      <c r="C86" s="267"/>
      <c r="D86" s="374" t="s">
        <v>30</v>
      </c>
      <c r="E86" s="375"/>
      <c r="F86" s="253">
        <v>229061</v>
      </c>
      <c r="G86" s="273" t="s">
        <v>17</v>
      </c>
      <c r="H86" s="292"/>
      <c r="I86" s="293">
        <v>5033</v>
      </c>
      <c r="J86" s="277">
        <v>234094</v>
      </c>
      <c r="K86" s="273" t="s">
        <v>132</v>
      </c>
      <c r="L86" s="271"/>
      <c r="M86" s="246">
        <v>-5982</v>
      </c>
      <c r="N86" s="273" t="s">
        <v>132</v>
      </c>
      <c r="O86" s="271"/>
      <c r="P86" s="246">
        <v>-1</v>
      </c>
      <c r="Q86" s="273" t="s">
        <v>132</v>
      </c>
      <c r="R86" s="271"/>
      <c r="S86" s="246">
        <v>-5983</v>
      </c>
      <c r="T86" s="273" t="s">
        <v>17</v>
      </c>
      <c r="U86" s="292"/>
      <c r="V86" s="292">
        <v>228111</v>
      </c>
      <c r="W86" s="273" t="s">
        <v>132</v>
      </c>
      <c r="X86" s="292"/>
      <c r="Y86" s="293">
        <v>-950</v>
      </c>
      <c r="Z86" s="275">
        <v>99.585263314139027</v>
      </c>
      <c r="AA86" s="72"/>
    </row>
    <row r="87" spans="2:34" s="71" customFormat="1" ht="15" customHeight="1">
      <c r="C87" s="77"/>
      <c r="D87" s="84"/>
      <c r="E87" s="84"/>
      <c r="F87" s="72"/>
      <c r="G87" s="72"/>
      <c r="H87" s="72"/>
      <c r="I87" s="80"/>
      <c r="J87" s="72"/>
      <c r="K87" s="72"/>
      <c r="L87" s="72"/>
      <c r="M87" s="85"/>
      <c r="N87" s="72"/>
      <c r="O87" s="72"/>
      <c r="P87" s="80"/>
      <c r="Q87" s="72"/>
      <c r="R87" s="72"/>
      <c r="S87" s="80"/>
      <c r="T87" s="72"/>
      <c r="U87" s="72"/>
      <c r="V87" s="72"/>
      <c r="W87" s="72"/>
      <c r="X87" s="72"/>
      <c r="Y87" s="80"/>
      <c r="Z87" s="210"/>
      <c r="AA87" s="72"/>
    </row>
    <row r="88" spans="2:34" s="71" customFormat="1" ht="15" customHeight="1">
      <c r="B88" s="211"/>
      <c r="C88" s="77"/>
      <c r="D88" s="84"/>
      <c r="E88" s="84"/>
      <c r="F88" s="72"/>
      <c r="G88" s="72"/>
      <c r="H88" s="72"/>
      <c r="I88" s="80"/>
      <c r="J88" s="72"/>
      <c r="K88" s="72"/>
      <c r="L88" s="72"/>
      <c r="M88" s="85"/>
      <c r="N88" s="72"/>
      <c r="O88" s="72"/>
      <c r="P88" s="80"/>
      <c r="Q88" s="72"/>
      <c r="R88" s="72"/>
      <c r="S88" s="80"/>
      <c r="T88" s="72"/>
      <c r="U88" s="72"/>
      <c r="V88" s="72"/>
      <c r="W88" s="72"/>
      <c r="X88" s="72"/>
      <c r="Y88" s="80"/>
      <c r="Z88" s="210"/>
      <c r="AA88" s="72"/>
    </row>
    <row r="89" spans="2:34" s="71" customFormat="1" ht="15" customHeight="1">
      <c r="B89" s="211"/>
      <c r="C89" s="77"/>
      <c r="D89" s="84"/>
      <c r="E89" s="84"/>
      <c r="F89" s="72"/>
      <c r="G89" s="72"/>
      <c r="H89" s="72"/>
      <c r="I89" s="80"/>
      <c r="J89" s="72"/>
      <c r="K89" s="72"/>
      <c r="L89" s="72"/>
      <c r="M89" s="85"/>
      <c r="N89" s="72"/>
      <c r="O89" s="72"/>
      <c r="P89" s="80"/>
      <c r="Q89" s="72"/>
      <c r="R89" s="72"/>
      <c r="S89" s="80"/>
      <c r="T89" s="72"/>
      <c r="U89" s="72"/>
      <c r="V89" s="72"/>
      <c r="W89" s="72"/>
      <c r="X89" s="72"/>
      <c r="Y89" s="80"/>
      <c r="Z89" s="210"/>
      <c r="AA89" s="72"/>
    </row>
    <row r="90" spans="2:34" s="7" customFormat="1" ht="17.25" customHeight="1">
      <c r="B90" s="9" t="s">
        <v>138</v>
      </c>
      <c r="C90" s="11"/>
      <c r="D90" s="11"/>
      <c r="E90" s="11"/>
      <c r="F90" s="11"/>
      <c r="AH90" s="29"/>
    </row>
    <row r="91" spans="2:34" s="7" customFormat="1" ht="15" customHeight="1" thickBot="1">
      <c r="B91" s="12"/>
      <c r="C91" s="12"/>
      <c r="D91" s="12"/>
      <c r="E91" s="12"/>
      <c r="F91" s="12"/>
      <c r="G91" s="12"/>
      <c r="H91" s="12"/>
      <c r="I91" s="12"/>
      <c r="J91" s="12"/>
      <c r="K91" s="12"/>
      <c r="L91" s="12"/>
      <c r="M91" s="12"/>
      <c r="N91" s="12"/>
      <c r="O91" s="13"/>
      <c r="P91" s="12"/>
      <c r="Q91" s="12"/>
      <c r="R91" s="12"/>
      <c r="S91" s="12"/>
      <c r="T91" s="12"/>
      <c r="U91" s="12"/>
      <c r="V91" s="12"/>
      <c r="W91" s="12"/>
      <c r="X91" s="12"/>
      <c r="Y91" s="12"/>
      <c r="Z91" s="139" t="s">
        <v>33</v>
      </c>
      <c r="AA91" s="178"/>
      <c r="AB91" s="29"/>
      <c r="AC91" s="29"/>
      <c r="AD91" s="179"/>
      <c r="AE91" s="180"/>
      <c r="AH91" s="29"/>
    </row>
    <row r="92" spans="2:34" s="7" customFormat="1" ht="24.75" customHeight="1">
      <c r="B92" s="155"/>
      <c r="C92" s="376" t="s">
        <v>139</v>
      </c>
      <c r="D92" s="376"/>
      <c r="E92" s="376"/>
      <c r="F92" s="176">
        <f>SUM(F14:F15,F18:F20,F61:F62)</f>
        <v>135525</v>
      </c>
      <c r="G92" s="148" t="str">
        <f>IF(OR(I92&gt;0,I92=0),"　","△")</f>
        <v>　</v>
      </c>
      <c r="H92" s="149"/>
      <c r="I92" s="150">
        <f>SUM(I14:I15,I18:I20,I61:I62)</f>
        <v>4033</v>
      </c>
      <c r="J92" s="148">
        <f>SUM(J14:J15,J18:J20,J61:J62)</f>
        <v>139558</v>
      </c>
      <c r="K92" s="242" t="str">
        <f t="shared" ref="K92" si="0">IF(OR(M92&gt;0,M92=0),"　","△")</f>
        <v>△</v>
      </c>
      <c r="L92" s="182"/>
      <c r="M92" s="182">
        <f>SUM(M14:M15,M18:M20,M61:M62)</f>
        <v>-9234</v>
      </c>
      <c r="N92" s="181"/>
      <c r="O92" s="182"/>
      <c r="P92" s="183"/>
      <c r="Q92" s="242" t="str">
        <f t="shared" ref="Q92:Q95" si="1">IF(OR(S92&gt;0,S92=0),"　","△")</f>
        <v>△</v>
      </c>
      <c r="R92" s="182"/>
      <c r="S92" s="182">
        <f>SUM(S14:S15,S18:S20,S61:S62)</f>
        <v>-9234</v>
      </c>
      <c r="T92" s="148"/>
      <c r="U92" s="151"/>
      <c r="V92" s="149">
        <f>J92+S92</f>
        <v>130324</v>
      </c>
      <c r="W92" s="148" t="str">
        <f>IF(OR(Y92&gt;0,Y92=0),"　","△")</f>
        <v>△</v>
      </c>
      <c r="X92" s="149"/>
      <c r="Y92" s="150">
        <f>V92-F92</f>
        <v>-5201</v>
      </c>
      <c r="Z92" s="152">
        <f>V92/F92*100</f>
        <v>96.162331673123035</v>
      </c>
      <c r="AA92" s="21"/>
      <c r="AC92" s="143"/>
    </row>
    <row r="93" spans="2:34" s="7" customFormat="1" ht="24.75" customHeight="1">
      <c r="B93" s="144"/>
      <c r="C93" s="377" t="s">
        <v>155</v>
      </c>
      <c r="D93" s="377"/>
      <c r="E93" s="377"/>
      <c r="F93" s="153">
        <f>F94+F95</f>
        <v>86516</v>
      </c>
      <c r="G93" s="169" t="str">
        <f t="shared" ref="G93:G94" si="2">IF(OR(I93&gt;0,I93=0),"　","△")</f>
        <v>　</v>
      </c>
      <c r="H93" s="170"/>
      <c r="I93" s="147">
        <f>I94+I95</f>
        <v>3466</v>
      </c>
      <c r="J93" s="169">
        <f>J94+J95</f>
        <v>89982</v>
      </c>
      <c r="K93" s="173"/>
      <c r="L93" s="174"/>
      <c r="M93" s="174"/>
      <c r="N93" s="242" t="str">
        <f t="shared" ref="N93:N94" si="3">IF(OR(P93&gt;0,P93=0),"　","△")</f>
        <v>△</v>
      </c>
      <c r="O93" s="175"/>
      <c r="P93" s="184">
        <f>P94+P95</f>
        <v>-6</v>
      </c>
      <c r="Q93" s="242" t="str">
        <f t="shared" si="1"/>
        <v>△</v>
      </c>
      <c r="R93" s="174"/>
      <c r="S93" s="184">
        <f>S94+S95</f>
        <v>-6</v>
      </c>
      <c r="T93" s="169"/>
      <c r="U93" s="154"/>
      <c r="V93" s="54">
        <f>J93+S93</f>
        <v>89976</v>
      </c>
      <c r="W93" s="53" t="str">
        <f t="shared" ref="W93:W95" si="4">IF(OR(Y93&gt;0,Y93=0),"　","△")</f>
        <v>　</v>
      </c>
      <c r="X93" s="54"/>
      <c r="Y93" s="147">
        <f t="shared" ref="Y93:Y95" si="5">V93-F93</f>
        <v>3460</v>
      </c>
      <c r="Z93" s="145">
        <f>V93/F93*100</f>
        <v>103.99926025243886</v>
      </c>
      <c r="AA93" s="21"/>
      <c r="AC93" s="143"/>
    </row>
    <row r="94" spans="2:34" s="7" customFormat="1" ht="24.75" customHeight="1">
      <c r="B94" s="140"/>
      <c r="C94" s="141"/>
      <c r="D94" s="378" t="s">
        <v>137</v>
      </c>
      <c r="E94" s="378"/>
      <c r="F94" s="153">
        <f>SUM(F16:F17,F23,F63:F64)</f>
        <v>66379</v>
      </c>
      <c r="G94" s="169" t="str">
        <f t="shared" si="2"/>
        <v>　</v>
      </c>
      <c r="H94" s="170"/>
      <c r="I94" s="147">
        <f>SUM(I16:I17,I23,I63:I64)</f>
        <v>2416</v>
      </c>
      <c r="J94" s="169">
        <f>SUM(J16:J17,J23,J63:J64)</f>
        <v>68795</v>
      </c>
      <c r="K94" s="173"/>
      <c r="L94" s="174"/>
      <c r="M94" s="174"/>
      <c r="N94" s="225" t="str">
        <f t="shared" si="3"/>
        <v>△</v>
      </c>
      <c r="O94" s="174"/>
      <c r="P94" s="250">
        <f>SUM(P16:P17,P23,P63:P64)</f>
        <v>-5</v>
      </c>
      <c r="Q94" s="225" t="str">
        <f t="shared" si="1"/>
        <v>△</v>
      </c>
      <c r="R94" s="174"/>
      <c r="S94" s="174">
        <f>SUM(S16:S17,S23,S63:S64)</f>
        <v>-5</v>
      </c>
      <c r="T94" s="169"/>
      <c r="U94" s="154"/>
      <c r="V94" s="54">
        <f>J94+S94</f>
        <v>68790</v>
      </c>
      <c r="W94" s="169" t="str">
        <f t="shared" si="4"/>
        <v>　</v>
      </c>
      <c r="X94" s="170"/>
      <c r="Y94" s="147">
        <f t="shared" si="5"/>
        <v>2411</v>
      </c>
      <c r="Z94" s="145">
        <f>V94/F94*100</f>
        <v>103.63217282574308</v>
      </c>
      <c r="AA94" s="21"/>
      <c r="AC94" s="143"/>
    </row>
    <row r="95" spans="2:34" s="7" customFormat="1" ht="24.75" customHeight="1" thickBot="1">
      <c r="B95" s="55"/>
      <c r="C95" s="156"/>
      <c r="D95" s="371" t="s">
        <v>145</v>
      </c>
      <c r="E95" s="371"/>
      <c r="F95" s="177">
        <v>20137</v>
      </c>
      <c r="G95" s="171"/>
      <c r="H95" s="57"/>
      <c r="I95" s="69">
        <v>1050</v>
      </c>
      <c r="J95" s="171">
        <v>21187</v>
      </c>
      <c r="K95" s="185"/>
      <c r="L95" s="186"/>
      <c r="M95" s="186"/>
      <c r="N95" s="244" t="str">
        <f>IF(OR(P95&gt;0,P95=0),"　","△")</f>
        <v>△</v>
      </c>
      <c r="O95" s="186"/>
      <c r="P95" s="187">
        <v>-1</v>
      </c>
      <c r="Q95" s="244" t="str">
        <f t="shared" si="1"/>
        <v>△</v>
      </c>
      <c r="R95" s="186"/>
      <c r="S95" s="187">
        <v>-1</v>
      </c>
      <c r="T95" s="171"/>
      <c r="U95" s="172"/>
      <c r="V95" s="57">
        <f>J95+S95</f>
        <v>21186</v>
      </c>
      <c r="W95" s="171" t="str">
        <f t="shared" si="4"/>
        <v>　</v>
      </c>
      <c r="X95" s="57"/>
      <c r="Y95" s="63">
        <f t="shared" si="5"/>
        <v>1049</v>
      </c>
      <c r="Z95" s="146">
        <f>V95/F95*100</f>
        <v>105.20931618413864</v>
      </c>
      <c r="AA95" s="21"/>
      <c r="AC95" s="143"/>
    </row>
    <row r="96" spans="2:34" s="2" customFormat="1">
      <c r="B96" s="7" t="s">
        <v>178</v>
      </c>
      <c r="AH96" s="142"/>
    </row>
    <row r="97" spans="2:30" s="2" customFormat="1">
      <c r="B97" s="7" t="s">
        <v>147</v>
      </c>
      <c r="AD97" s="142"/>
    </row>
    <row r="98" spans="2:30" s="2" customFormat="1">
      <c r="B98" s="7" t="s">
        <v>142</v>
      </c>
      <c r="AD98" s="142"/>
    </row>
    <row r="99" spans="2:30" s="71" customFormat="1" ht="15" customHeight="1">
      <c r="B99" s="211"/>
      <c r="C99" s="77"/>
      <c r="D99" s="84"/>
      <c r="E99" s="84"/>
      <c r="F99" s="72"/>
      <c r="G99" s="72"/>
      <c r="H99" s="72"/>
      <c r="I99" s="80"/>
      <c r="J99" s="72"/>
      <c r="K99" s="72"/>
      <c r="L99" s="72"/>
      <c r="M99" s="85"/>
      <c r="N99" s="72"/>
      <c r="O99" s="72"/>
      <c r="P99" s="80"/>
      <c r="Q99" s="72"/>
      <c r="R99" s="72"/>
      <c r="S99" s="80"/>
      <c r="T99" s="72"/>
      <c r="U99" s="72"/>
      <c r="V99" s="72"/>
      <c r="W99" s="72"/>
      <c r="X99" s="72"/>
      <c r="Y99" s="80"/>
      <c r="Z99" s="210"/>
      <c r="AA99" s="72"/>
    </row>
    <row r="100" spans="2:30" s="71" customFormat="1" ht="12">
      <c r="B100" s="72"/>
      <c r="C100" s="77"/>
      <c r="D100" s="84"/>
      <c r="E100" s="84"/>
      <c r="F100" s="72"/>
      <c r="G100" s="72"/>
      <c r="H100" s="72"/>
      <c r="I100" s="80"/>
      <c r="J100" s="72"/>
      <c r="K100" s="72"/>
      <c r="L100" s="72"/>
      <c r="M100" s="85"/>
      <c r="N100" s="72"/>
      <c r="O100" s="72"/>
      <c r="P100" s="80"/>
      <c r="Q100" s="72"/>
      <c r="R100" s="72"/>
      <c r="S100" s="80"/>
      <c r="T100" s="72"/>
      <c r="U100" s="72"/>
      <c r="V100" s="72"/>
      <c r="W100" s="72"/>
      <c r="X100" s="72"/>
      <c r="Y100" s="80"/>
      <c r="Z100" s="210"/>
      <c r="AA100" s="72"/>
    </row>
    <row r="101" spans="2:30" ht="13.35" customHeight="1">
      <c r="B101" s="71"/>
    </row>
    <row r="102" spans="2:30">
      <c r="B102" s="7"/>
    </row>
    <row r="105" spans="2:30" ht="13.35" customHeight="1"/>
    <row r="107" spans="2:30" ht="13.35" customHeight="1"/>
    <row r="108" spans="2:30" ht="13.35" customHeight="1"/>
    <row r="109" spans="2:30" ht="13.35" customHeight="1"/>
  </sheetData>
  <mergeCells count="52">
    <mergeCell ref="W56:Y56"/>
    <mergeCell ref="T56:V56"/>
    <mergeCell ref="Q56:S56"/>
    <mergeCell ref="N56:P56"/>
    <mergeCell ref="K56:M56"/>
    <mergeCell ref="T9:V9"/>
    <mergeCell ref="W9:Y9"/>
    <mergeCell ref="Q9:S9"/>
    <mergeCell ref="N9:P9"/>
    <mergeCell ref="K9:M9"/>
    <mergeCell ref="D12:E12"/>
    <mergeCell ref="D37:E37"/>
    <mergeCell ref="D13:E13"/>
    <mergeCell ref="D21:E21"/>
    <mergeCell ref="D24:E24"/>
    <mergeCell ref="D27:E27"/>
    <mergeCell ref="D28:E28"/>
    <mergeCell ref="D29:E29"/>
    <mergeCell ref="D30:E30"/>
    <mergeCell ref="D31:E31"/>
    <mergeCell ref="D34:E34"/>
    <mergeCell ref="D35:E35"/>
    <mergeCell ref="D36:E36"/>
    <mergeCell ref="D77:E77"/>
    <mergeCell ref="D79:E79"/>
    <mergeCell ref="D80:E80"/>
    <mergeCell ref="D38:E38"/>
    <mergeCell ref="D39:E39"/>
    <mergeCell ref="D40:E40"/>
    <mergeCell ref="D41:E41"/>
    <mergeCell ref="D42:E42"/>
    <mergeCell ref="D65:E65"/>
    <mergeCell ref="D69:E69"/>
    <mergeCell ref="D71:E71"/>
    <mergeCell ref="D74:E74"/>
    <mergeCell ref="D75:E75"/>
    <mergeCell ref="B3:E10"/>
    <mergeCell ref="B50:E57"/>
    <mergeCell ref="D95:E95"/>
    <mergeCell ref="D85:E85"/>
    <mergeCell ref="D86:E86"/>
    <mergeCell ref="C92:E92"/>
    <mergeCell ref="C93:E93"/>
    <mergeCell ref="D94:E94"/>
    <mergeCell ref="D59:E59"/>
    <mergeCell ref="D78:E78"/>
    <mergeCell ref="D82:E82"/>
    <mergeCell ref="D83:E83"/>
    <mergeCell ref="D84:E84"/>
    <mergeCell ref="D81:E81"/>
    <mergeCell ref="D60:E60"/>
    <mergeCell ref="D76:E76"/>
  </mergeCells>
  <phoneticPr fontId="3"/>
  <printOptions horizontalCentered="1" gridLinesSet="0"/>
  <pageMargins left="0.23622047244094491" right="0.23622047244094491" top="0.59055118110236227" bottom="0.39370078740157483" header="0.31496062992125984" footer="0.31496062992125984"/>
  <pageSetup paperSize="9" scale="71" fitToHeight="4" orientation="portrait" r:id="rId1"/>
  <headerFooter alignWithMargins="0"/>
  <rowBreaks count="1" manualBreakCount="1">
    <brk id="4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24"/>
  <sheetViews>
    <sheetView tabSelected="1" view="pageBreakPreview" zoomScaleNormal="100" zoomScaleSheetLayoutView="100" workbookViewId="0">
      <selection activeCell="AC8" sqref="AC8"/>
    </sheetView>
  </sheetViews>
  <sheetFormatPr defaultColWidth="9" defaultRowHeight="13.5"/>
  <cols>
    <col min="1" max="1" width="1.125" style="86" customWidth="1"/>
    <col min="2" max="2" width="1.5" style="86" customWidth="1"/>
    <col min="3" max="3" width="2.875" style="86" customWidth="1"/>
    <col min="4" max="4" width="3.875" style="86" customWidth="1"/>
    <col min="5" max="5" width="17" style="86" customWidth="1"/>
    <col min="6" max="6" width="1.125" style="86" customWidth="1"/>
    <col min="7" max="7" width="12.125" style="86" customWidth="1"/>
    <col min="8" max="8" width="2.5" style="86" customWidth="1"/>
    <col min="9" max="9" width="1.125" style="86" customWidth="1"/>
    <col min="10" max="10" width="8.5" style="86" customWidth="1"/>
    <col min="11" max="11" width="12.125" style="86" customWidth="1"/>
    <col min="12" max="12" width="2.5" style="86" customWidth="1"/>
    <col min="13" max="13" width="1.125" style="86" customWidth="1"/>
    <col min="14" max="14" width="6" style="86" customWidth="1"/>
    <col min="15" max="15" width="1.875" style="86" customWidth="1"/>
    <col min="16" max="16" width="0.5" style="86" customWidth="1"/>
    <col min="17" max="17" width="2.375" style="86" customWidth="1"/>
    <col min="18" max="18" width="1.125" style="86" customWidth="1"/>
    <col min="19" max="19" width="8.5" style="86" customWidth="1"/>
    <col min="20" max="20" width="2.5" style="86" customWidth="1"/>
    <col min="21" max="21" width="1.125" style="86" customWidth="1"/>
    <col min="22" max="22" width="8.5" style="86" customWidth="1"/>
    <col min="23" max="23" width="2.5" style="86" customWidth="1"/>
    <col min="24" max="24" width="1.125" style="86" customWidth="1"/>
    <col min="25" max="25" width="8.5" style="86" customWidth="1"/>
    <col min="26" max="26" width="1.125" style="86" customWidth="1"/>
    <col min="27" max="27" width="2" style="86" customWidth="1"/>
    <col min="28" max="28" width="1.125" style="86" customWidth="1"/>
    <col min="29" max="16384" width="9" style="86"/>
  </cols>
  <sheetData>
    <row r="1" spans="2:31" s="71" customFormat="1" ht="12" customHeight="1"/>
    <row r="2" spans="2:31" s="71" customFormat="1" ht="17.25" customHeight="1">
      <c r="B2" s="87" t="s">
        <v>131</v>
      </c>
      <c r="C2" s="70"/>
      <c r="D2" s="70"/>
      <c r="E2" s="70"/>
      <c r="F2" s="70"/>
    </row>
    <row r="3" spans="2:31" s="71" customFormat="1" ht="12">
      <c r="B3" s="70"/>
      <c r="C3" s="70"/>
      <c r="D3" s="70"/>
      <c r="E3" s="70"/>
      <c r="F3" s="70"/>
    </row>
    <row r="4" spans="2:31" s="71" customFormat="1" ht="21.75" customHeight="1" thickBot="1">
      <c r="B4" s="73"/>
      <c r="C4" s="73"/>
      <c r="D4" s="73"/>
      <c r="E4" s="73"/>
      <c r="F4" s="73"/>
      <c r="G4" s="73"/>
      <c r="H4" s="73"/>
      <c r="I4" s="73"/>
      <c r="J4" s="73"/>
      <c r="K4" s="74"/>
      <c r="L4" s="73"/>
      <c r="M4" s="73"/>
      <c r="N4" s="73"/>
      <c r="O4" s="73"/>
      <c r="P4" s="73"/>
      <c r="Q4" s="73"/>
      <c r="R4" s="73"/>
      <c r="S4" s="75"/>
      <c r="T4" s="73"/>
      <c r="U4" s="73"/>
      <c r="V4" s="75"/>
      <c r="W4" s="73"/>
      <c r="X4" s="73"/>
      <c r="Y4" s="88" t="s">
        <v>133</v>
      </c>
      <c r="Z4" s="89"/>
    </row>
    <row r="5" spans="2:31" s="71" customFormat="1" ht="27" customHeight="1">
      <c r="B5" s="90"/>
      <c r="C5" s="91"/>
      <c r="D5" s="91"/>
      <c r="E5" s="91"/>
      <c r="F5" s="92"/>
      <c r="G5" s="93"/>
      <c r="H5" s="417" t="str">
        <f>'１地方税（総括表）'!G9</f>
        <v>令　　和　　６　　年　　度</v>
      </c>
      <c r="I5" s="418"/>
      <c r="J5" s="418"/>
      <c r="K5" s="418"/>
      <c r="L5" s="418"/>
      <c r="M5" s="418"/>
      <c r="N5" s="418"/>
      <c r="O5" s="418"/>
      <c r="P5" s="418"/>
      <c r="Q5" s="418"/>
      <c r="R5" s="418"/>
      <c r="S5" s="418"/>
      <c r="T5" s="418"/>
      <c r="U5" s="418"/>
      <c r="V5" s="419"/>
      <c r="W5" s="429"/>
      <c r="X5" s="430"/>
      <c r="Y5" s="431"/>
      <c r="Z5" s="72"/>
    </row>
    <row r="6" spans="2:31" s="71" customFormat="1">
      <c r="B6" s="94"/>
      <c r="C6" s="95"/>
      <c r="D6" s="95"/>
      <c r="E6" s="95"/>
      <c r="F6" s="72"/>
      <c r="G6" s="96" t="str">
        <f>'１地方税（総括表）'!F10</f>
        <v>令和５年度</v>
      </c>
      <c r="H6" s="286"/>
      <c r="I6" s="287"/>
      <c r="J6" s="287"/>
      <c r="K6" s="97"/>
      <c r="L6" s="98"/>
      <c r="M6" s="99"/>
      <c r="N6" s="99"/>
      <c r="O6" s="99"/>
      <c r="P6" s="100"/>
      <c r="Q6" s="98"/>
      <c r="R6" s="99"/>
      <c r="S6" s="100"/>
      <c r="T6" s="287"/>
      <c r="U6" s="287"/>
      <c r="V6" s="287"/>
      <c r="W6" s="331"/>
      <c r="X6" s="332"/>
      <c r="Y6" s="428"/>
      <c r="Z6" s="76"/>
      <c r="AA6" s="76"/>
    </row>
    <row r="7" spans="2:31" s="71" customFormat="1" ht="15" customHeight="1">
      <c r="B7" s="103"/>
      <c r="C7" s="102"/>
      <c r="D7" s="102"/>
      <c r="E7" s="102"/>
      <c r="F7" s="76"/>
      <c r="G7" s="104"/>
      <c r="H7" s="101" t="str">
        <f>'１地方税（総括表）'!G10</f>
        <v>令和５年度</v>
      </c>
      <c r="I7" s="102"/>
      <c r="J7" s="102"/>
      <c r="K7" s="282" t="s">
        <v>1</v>
      </c>
      <c r="L7" s="391" t="s">
        <v>106</v>
      </c>
      <c r="M7" s="392"/>
      <c r="N7" s="392"/>
      <c r="O7" s="392"/>
      <c r="P7" s="393"/>
      <c r="Q7" s="392" t="s">
        <v>111</v>
      </c>
      <c r="R7" s="392"/>
      <c r="S7" s="393"/>
      <c r="T7" s="101" t="str">
        <f>'１地方税（総括表）'!W10</f>
        <v>令和５年度</v>
      </c>
      <c r="U7" s="102"/>
      <c r="V7" s="102"/>
      <c r="W7" s="324"/>
      <c r="X7" s="323" t="s">
        <v>112</v>
      </c>
      <c r="Y7" s="334"/>
      <c r="Z7" s="76"/>
      <c r="AA7" s="76"/>
    </row>
    <row r="8" spans="2:31" s="71" customFormat="1" ht="15" customHeight="1">
      <c r="B8" s="105"/>
      <c r="C8" s="83"/>
      <c r="D8" s="83"/>
      <c r="E8" s="83"/>
      <c r="F8" s="76"/>
      <c r="G8" s="96"/>
      <c r="H8" s="101" t="s">
        <v>4</v>
      </c>
      <c r="I8" s="102"/>
      <c r="J8" s="102"/>
      <c r="K8" s="282" t="s">
        <v>5</v>
      </c>
      <c r="L8" s="391" t="s">
        <v>107</v>
      </c>
      <c r="M8" s="392"/>
      <c r="N8" s="392"/>
      <c r="O8" s="392"/>
      <c r="P8" s="393"/>
      <c r="Q8" s="392" t="s">
        <v>113</v>
      </c>
      <c r="R8" s="392"/>
      <c r="S8" s="393"/>
      <c r="T8" s="101" t="s">
        <v>4</v>
      </c>
      <c r="U8" s="102"/>
      <c r="V8" s="102"/>
      <c r="W8" s="326"/>
      <c r="X8" s="329"/>
      <c r="Y8" s="334" t="s">
        <v>114</v>
      </c>
      <c r="Z8" s="76"/>
      <c r="AA8" s="76"/>
    </row>
    <row r="9" spans="2:31" s="71" customFormat="1" ht="15" customHeight="1">
      <c r="B9" s="106"/>
      <c r="C9" s="392" t="s">
        <v>0</v>
      </c>
      <c r="D9" s="392"/>
      <c r="E9" s="392"/>
      <c r="F9" s="288"/>
      <c r="G9" s="96" t="s">
        <v>4</v>
      </c>
      <c r="H9" s="101" t="s">
        <v>6</v>
      </c>
      <c r="I9" s="102"/>
      <c r="J9" s="102"/>
      <c r="K9" s="282" t="s">
        <v>7</v>
      </c>
      <c r="L9" s="406" t="s">
        <v>108</v>
      </c>
      <c r="M9" s="407"/>
      <c r="N9" s="407"/>
      <c r="O9" s="407"/>
      <c r="P9" s="408"/>
      <c r="Q9" s="392" t="s">
        <v>109</v>
      </c>
      <c r="R9" s="392"/>
      <c r="S9" s="393"/>
      <c r="T9" s="101" t="s">
        <v>11</v>
      </c>
      <c r="U9" s="102"/>
      <c r="V9" s="102"/>
      <c r="W9" s="326"/>
      <c r="X9" s="323" t="s">
        <v>115</v>
      </c>
      <c r="Y9" s="334"/>
      <c r="Z9" s="76"/>
      <c r="AA9" s="76"/>
    </row>
    <row r="10" spans="2:31" s="71" customFormat="1" ht="15" customHeight="1">
      <c r="B10" s="103"/>
      <c r="C10" s="102"/>
      <c r="D10" s="102"/>
      <c r="E10" s="102"/>
      <c r="F10" s="76"/>
      <c r="G10" s="96"/>
      <c r="H10" s="101" t="s">
        <v>12</v>
      </c>
      <c r="I10" s="102"/>
      <c r="J10" s="102"/>
      <c r="K10" s="289" t="s">
        <v>116</v>
      </c>
      <c r="L10" s="391" t="s">
        <v>110</v>
      </c>
      <c r="M10" s="392"/>
      <c r="N10" s="392"/>
      <c r="O10" s="392"/>
      <c r="P10" s="393"/>
      <c r="Q10" s="409" t="s">
        <v>117</v>
      </c>
      <c r="R10" s="410"/>
      <c r="S10" s="411"/>
      <c r="T10" s="101" t="s">
        <v>31</v>
      </c>
      <c r="U10" s="102"/>
      <c r="V10" s="102"/>
      <c r="W10" s="107"/>
      <c r="X10" s="330"/>
      <c r="Y10" s="334"/>
      <c r="Z10" s="78"/>
      <c r="AA10" s="76"/>
    </row>
    <row r="11" spans="2:31" s="71" customFormat="1" ht="15" customHeight="1">
      <c r="B11" s="105"/>
      <c r="C11" s="83"/>
      <c r="D11" s="83"/>
      <c r="E11" s="83"/>
      <c r="F11" s="78"/>
      <c r="G11" s="108"/>
      <c r="H11" s="101" t="s">
        <v>15</v>
      </c>
      <c r="I11" s="109"/>
      <c r="J11" s="102"/>
      <c r="K11" s="289"/>
      <c r="L11" s="326"/>
      <c r="M11" s="328"/>
      <c r="N11" s="323"/>
      <c r="O11" s="323"/>
      <c r="P11" s="328"/>
      <c r="Q11" s="327"/>
      <c r="R11" s="328"/>
      <c r="S11" s="325"/>
      <c r="T11" s="110"/>
      <c r="U11" s="109"/>
      <c r="V11" s="102"/>
      <c r="W11" s="331"/>
      <c r="X11" s="333"/>
      <c r="Y11" s="334"/>
      <c r="Z11" s="78"/>
      <c r="AA11" s="76"/>
      <c r="AE11" s="71" t="s">
        <v>146</v>
      </c>
    </row>
    <row r="12" spans="2:31" s="71" customFormat="1" ht="15" customHeight="1">
      <c r="B12" s="105"/>
      <c r="C12" s="83"/>
      <c r="D12" s="83"/>
      <c r="E12" s="83"/>
      <c r="F12" s="79"/>
      <c r="G12" s="108"/>
      <c r="H12" s="101" t="s">
        <v>18</v>
      </c>
      <c r="I12" s="109"/>
      <c r="J12" s="102"/>
      <c r="K12" s="111"/>
      <c r="L12" s="111"/>
      <c r="M12" s="112"/>
      <c r="N12" s="83"/>
      <c r="O12" s="112"/>
      <c r="P12" s="112"/>
      <c r="Q12" s="111"/>
      <c r="R12" s="112"/>
      <c r="S12" s="113"/>
      <c r="T12" s="110" t="s">
        <v>118</v>
      </c>
      <c r="U12" s="109"/>
      <c r="V12" s="102"/>
      <c r="W12" s="331"/>
      <c r="X12" s="332"/>
      <c r="Y12" s="428"/>
      <c r="Z12" s="79"/>
      <c r="AA12" s="77"/>
    </row>
    <row r="13" spans="2:31" s="71" customFormat="1" ht="24" customHeight="1">
      <c r="B13" s="114"/>
      <c r="C13" s="81"/>
      <c r="D13" s="81"/>
      <c r="E13" s="81"/>
      <c r="F13" s="115"/>
      <c r="G13" s="116" t="s">
        <v>115</v>
      </c>
      <c r="H13" s="117" t="s">
        <v>119</v>
      </c>
      <c r="I13" s="118"/>
      <c r="J13" s="118"/>
      <c r="K13" s="284" t="s">
        <v>120</v>
      </c>
      <c r="L13" s="400" t="s">
        <v>121</v>
      </c>
      <c r="M13" s="401"/>
      <c r="N13" s="401"/>
      <c r="O13" s="401"/>
      <c r="P13" s="402"/>
      <c r="Q13" s="117" t="s">
        <v>112</v>
      </c>
      <c r="R13" s="118"/>
      <c r="S13" s="118"/>
      <c r="T13" s="119" t="s">
        <v>122</v>
      </c>
      <c r="U13" s="285"/>
      <c r="V13" s="285"/>
      <c r="W13" s="403" t="s">
        <v>19</v>
      </c>
      <c r="X13" s="404"/>
      <c r="Y13" s="405"/>
      <c r="Z13" s="120"/>
      <c r="AA13" s="120"/>
    </row>
    <row r="14" spans="2:31" s="71" customFormat="1" ht="38.1" customHeight="1">
      <c r="B14" s="121"/>
      <c r="C14" s="122" t="s">
        <v>20</v>
      </c>
      <c r="D14" s="394" t="s">
        <v>123</v>
      </c>
      <c r="E14" s="394"/>
      <c r="F14" s="123"/>
      <c r="G14" s="124">
        <v>2164</v>
      </c>
      <c r="H14" s="125" t="str">
        <f t="shared" ref="H14:H21" si="0">IF(OR(J14&gt;0,J14=0),"　","△")</f>
        <v>△</v>
      </c>
      <c r="I14" s="126"/>
      <c r="J14" s="161">
        <v>-11</v>
      </c>
      <c r="K14" s="128">
        <v>2153</v>
      </c>
      <c r="L14" s="124"/>
      <c r="M14" s="128"/>
      <c r="N14" s="395"/>
      <c r="O14" s="395"/>
      <c r="P14" s="396"/>
      <c r="Q14" s="129"/>
      <c r="R14" s="128"/>
      <c r="S14" s="130">
        <f>K14+N14</f>
        <v>2153</v>
      </c>
      <c r="T14" s="131" t="str">
        <f t="shared" ref="T14:T21" si="1">IF(OR(V14&gt;0,V14=0),"　","△")</f>
        <v>△</v>
      </c>
      <c r="U14" s="130"/>
      <c r="V14" s="127">
        <f>S14-G14</f>
        <v>-11</v>
      </c>
      <c r="W14" s="397">
        <f>S14/G14*100</f>
        <v>99.491682070240302</v>
      </c>
      <c r="X14" s="398"/>
      <c r="Y14" s="399"/>
      <c r="Z14" s="72"/>
      <c r="AC14" s="320"/>
    </row>
    <row r="15" spans="2:31" s="71" customFormat="1" ht="38.1" customHeight="1">
      <c r="B15" s="132"/>
      <c r="C15" s="122" t="s">
        <v>125</v>
      </c>
      <c r="D15" s="414" t="s">
        <v>39</v>
      </c>
      <c r="E15" s="414"/>
      <c r="F15" s="82"/>
      <c r="G15" s="131">
        <v>50</v>
      </c>
      <c r="H15" s="133" t="str">
        <f t="shared" si="0"/>
        <v>△</v>
      </c>
      <c r="I15" s="134"/>
      <c r="J15" s="162">
        <v>-7</v>
      </c>
      <c r="K15" s="128">
        <v>43</v>
      </c>
      <c r="L15" s="131"/>
      <c r="M15" s="130"/>
      <c r="N15" s="412"/>
      <c r="O15" s="412"/>
      <c r="P15" s="413"/>
      <c r="Q15" s="130"/>
      <c r="R15" s="126"/>
      <c r="S15" s="130">
        <f t="shared" ref="S15:S21" si="2">K15+N15</f>
        <v>43</v>
      </c>
      <c r="T15" s="131" t="str">
        <f t="shared" si="1"/>
        <v>△</v>
      </c>
      <c r="U15" s="130"/>
      <c r="V15" s="127">
        <f t="shared" ref="V15:V21" si="3">S15-G15</f>
        <v>-7</v>
      </c>
      <c r="W15" s="397">
        <f t="shared" ref="W15:W21" si="4">S15/G15*100</f>
        <v>86</v>
      </c>
      <c r="X15" s="398"/>
      <c r="Y15" s="399"/>
      <c r="Z15" s="72"/>
      <c r="AC15" s="320"/>
    </row>
    <row r="16" spans="2:31" s="71" customFormat="1" ht="38.1" customHeight="1">
      <c r="B16" s="132"/>
      <c r="C16" s="122" t="s">
        <v>22</v>
      </c>
      <c r="D16" s="414" t="s">
        <v>41</v>
      </c>
      <c r="E16" s="414"/>
      <c r="F16" s="82"/>
      <c r="G16" s="131">
        <v>2874</v>
      </c>
      <c r="H16" s="133" t="str">
        <f t="shared" si="0"/>
        <v>　</v>
      </c>
      <c r="I16" s="134"/>
      <c r="J16" s="162">
        <v>139</v>
      </c>
      <c r="K16" s="128">
        <v>3013</v>
      </c>
      <c r="L16" s="131"/>
      <c r="M16" s="130"/>
      <c r="N16" s="415"/>
      <c r="O16" s="415"/>
      <c r="P16" s="416"/>
      <c r="Q16" s="130"/>
      <c r="R16" s="126"/>
      <c r="S16" s="130">
        <f t="shared" si="2"/>
        <v>3013</v>
      </c>
      <c r="T16" s="131" t="str">
        <f t="shared" si="1"/>
        <v>　</v>
      </c>
      <c r="U16" s="130"/>
      <c r="V16" s="127">
        <f t="shared" si="3"/>
        <v>139</v>
      </c>
      <c r="W16" s="397">
        <f t="shared" si="4"/>
        <v>104.83646485734168</v>
      </c>
      <c r="X16" s="398"/>
      <c r="Y16" s="399"/>
      <c r="Z16" s="72"/>
      <c r="AC16" s="320"/>
    </row>
    <row r="17" spans="2:29" s="71" customFormat="1" ht="38.1" customHeight="1">
      <c r="B17" s="132"/>
      <c r="C17" s="122" t="s">
        <v>23</v>
      </c>
      <c r="D17" s="414" t="s">
        <v>40</v>
      </c>
      <c r="E17" s="414"/>
      <c r="F17" s="82"/>
      <c r="G17" s="131">
        <v>152</v>
      </c>
      <c r="H17" s="131" t="str">
        <f t="shared" si="0"/>
        <v>△</v>
      </c>
      <c r="I17" s="130"/>
      <c r="J17" s="250">
        <v>-9</v>
      </c>
      <c r="K17" s="128">
        <v>143</v>
      </c>
      <c r="L17" s="131"/>
      <c r="M17" s="130"/>
      <c r="N17" s="415"/>
      <c r="O17" s="415"/>
      <c r="P17" s="416"/>
      <c r="Q17" s="130"/>
      <c r="R17" s="126"/>
      <c r="S17" s="130">
        <f t="shared" si="2"/>
        <v>143</v>
      </c>
      <c r="T17" s="131" t="str">
        <f t="shared" si="1"/>
        <v>△</v>
      </c>
      <c r="U17" s="130"/>
      <c r="V17" s="127">
        <f t="shared" si="3"/>
        <v>-9</v>
      </c>
      <c r="W17" s="397">
        <f t="shared" si="4"/>
        <v>94.078947368421055</v>
      </c>
      <c r="X17" s="398"/>
      <c r="Y17" s="399"/>
      <c r="Z17" s="72"/>
      <c r="AC17" s="320"/>
    </row>
    <row r="18" spans="2:29" s="71" customFormat="1" ht="38.1" customHeight="1">
      <c r="B18" s="132"/>
      <c r="C18" s="122" t="s">
        <v>24</v>
      </c>
      <c r="D18" s="414" t="s">
        <v>124</v>
      </c>
      <c r="E18" s="414"/>
      <c r="F18" s="82"/>
      <c r="G18" s="131">
        <v>124</v>
      </c>
      <c r="H18" s="131" t="str">
        <f t="shared" si="0"/>
        <v>△</v>
      </c>
      <c r="I18" s="130"/>
      <c r="J18" s="163">
        <v>-10</v>
      </c>
      <c r="K18" s="128">
        <v>114</v>
      </c>
      <c r="L18" s="131"/>
      <c r="M18" s="226"/>
      <c r="N18" s="415"/>
      <c r="O18" s="415"/>
      <c r="P18" s="416"/>
      <c r="Q18" s="130"/>
      <c r="R18" s="126"/>
      <c r="S18" s="130">
        <f t="shared" si="2"/>
        <v>114</v>
      </c>
      <c r="T18" s="131" t="str">
        <f t="shared" si="1"/>
        <v>△</v>
      </c>
      <c r="U18" s="130"/>
      <c r="V18" s="127">
        <f t="shared" si="3"/>
        <v>-10</v>
      </c>
      <c r="W18" s="397">
        <f t="shared" si="4"/>
        <v>91.935483870967744</v>
      </c>
      <c r="X18" s="398"/>
      <c r="Y18" s="399"/>
      <c r="Z18" s="72"/>
      <c r="AC18" s="320"/>
    </row>
    <row r="19" spans="2:29" s="71" customFormat="1" ht="38.1" customHeight="1">
      <c r="B19" s="132"/>
      <c r="C19" s="122" t="s">
        <v>25</v>
      </c>
      <c r="D19" s="414" t="s">
        <v>135</v>
      </c>
      <c r="E19" s="414"/>
      <c r="F19" s="82"/>
      <c r="G19" s="131">
        <v>500</v>
      </c>
      <c r="H19" s="131" t="str">
        <f t="shared" si="0"/>
        <v>　</v>
      </c>
      <c r="I19" s="130"/>
      <c r="J19" s="163">
        <v>141</v>
      </c>
      <c r="K19" s="128">
        <v>641</v>
      </c>
      <c r="L19" s="124"/>
      <c r="M19" s="322"/>
      <c r="N19" s="395"/>
      <c r="O19" s="395"/>
      <c r="P19" s="396"/>
      <c r="Q19" s="129"/>
      <c r="R19" s="128"/>
      <c r="S19" s="130">
        <f t="shared" si="2"/>
        <v>641</v>
      </c>
      <c r="T19" s="131" t="str">
        <f t="shared" si="1"/>
        <v>　</v>
      </c>
      <c r="U19" s="130"/>
      <c r="V19" s="127">
        <f t="shared" si="3"/>
        <v>141</v>
      </c>
      <c r="W19" s="397">
        <f t="shared" si="4"/>
        <v>128.19999999999999</v>
      </c>
      <c r="X19" s="398"/>
      <c r="Y19" s="399"/>
      <c r="Z19" s="72"/>
      <c r="AC19" s="320"/>
    </row>
    <row r="20" spans="2:29" s="71" customFormat="1" ht="38.1" customHeight="1">
      <c r="B20" s="121"/>
      <c r="C20" s="159" t="s">
        <v>134</v>
      </c>
      <c r="D20" s="414" t="s">
        <v>136</v>
      </c>
      <c r="E20" s="414"/>
      <c r="F20" s="160"/>
      <c r="G20" s="131">
        <v>20137</v>
      </c>
      <c r="H20" s="125" t="str">
        <f t="shared" si="0"/>
        <v>　</v>
      </c>
      <c r="I20" s="126"/>
      <c r="J20" s="163">
        <v>1050</v>
      </c>
      <c r="K20" s="128">
        <v>21187</v>
      </c>
      <c r="L20" s="131" t="str">
        <f t="shared" ref="L20:L21" si="5">IF(OR(N20&gt;0,N20=0),"　","△")</f>
        <v>△</v>
      </c>
      <c r="M20" s="128"/>
      <c r="N20" s="395">
        <v>-1</v>
      </c>
      <c r="O20" s="395"/>
      <c r="P20" s="396"/>
      <c r="Q20" s="128"/>
      <c r="R20" s="128"/>
      <c r="S20" s="130">
        <f t="shared" si="2"/>
        <v>21186</v>
      </c>
      <c r="T20" s="125" t="str">
        <f t="shared" si="1"/>
        <v>　</v>
      </c>
      <c r="U20" s="126"/>
      <c r="V20" s="130">
        <f t="shared" si="3"/>
        <v>1049</v>
      </c>
      <c r="W20" s="397">
        <f>S20/G20*100</f>
        <v>105.20931618413864</v>
      </c>
      <c r="X20" s="398"/>
      <c r="Y20" s="399"/>
      <c r="Z20" s="72"/>
      <c r="AC20" s="320"/>
    </row>
    <row r="21" spans="2:29" s="71" customFormat="1" ht="38.1" customHeight="1" thickBot="1">
      <c r="B21" s="136" t="s">
        <v>27</v>
      </c>
      <c r="C21" s="165"/>
      <c r="D21" s="165"/>
      <c r="E21" s="165"/>
      <c r="F21" s="166"/>
      <c r="G21" s="137">
        <v>26001</v>
      </c>
      <c r="H21" s="137" t="str">
        <f t="shared" si="0"/>
        <v>　</v>
      </c>
      <c r="I21" s="138"/>
      <c r="J21" s="293">
        <v>1293</v>
      </c>
      <c r="K21" s="278">
        <v>27294</v>
      </c>
      <c r="L21" s="137" t="str">
        <f t="shared" si="5"/>
        <v>△</v>
      </c>
      <c r="M21" s="138"/>
      <c r="N21" s="420">
        <v>-1</v>
      </c>
      <c r="O21" s="420"/>
      <c r="P21" s="421"/>
      <c r="Q21" s="138"/>
      <c r="R21" s="138"/>
      <c r="S21" s="138">
        <f t="shared" si="2"/>
        <v>27293</v>
      </c>
      <c r="T21" s="137" t="str">
        <f t="shared" si="1"/>
        <v>　</v>
      </c>
      <c r="U21" s="138"/>
      <c r="V21" s="138">
        <f t="shared" si="3"/>
        <v>1292</v>
      </c>
      <c r="W21" s="422">
        <f t="shared" si="4"/>
        <v>104.96903965232107</v>
      </c>
      <c r="X21" s="423"/>
      <c r="Y21" s="424"/>
      <c r="Z21" s="72"/>
      <c r="AC21" s="320"/>
    </row>
    <row r="22" spans="2:29" ht="18.600000000000001" customHeight="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row>
    <row r="23" spans="2:29" ht="18" customHeight="1">
      <c r="B23" s="71"/>
      <c r="C23" s="77"/>
      <c r="D23" s="84"/>
      <c r="E23" s="84"/>
      <c r="F23" s="84"/>
      <c r="G23" s="72"/>
      <c r="H23" s="72"/>
      <c r="I23" s="72"/>
      <c r="J23" s="80"/>
      <c r="K23" s="72"/>
      <c r="L23" s="72"/>
      <c r="M23" s="72"/>
      <c r="N23" s="85"/>
      <c r="O23" s="72"/>
      <c r="P23" s="71"/>
      <c r="Q23" s="71"/>
      <c r="R23" s="71"/>
      <c r="S23" s="71"/>
      <c r="T23" s="71"/>
      <c r="U23" s="71"/>
      <c r="V23" s="71"/>
      <c r="W23" s="71"/>
      <c r="X23" s="71"/>
      <c r="Y23" s="71"/>
      <c r="Z23" s="71"/>
      <c r="AA23" s="71"/>
    </row>
    <row r="24" spans="2:29" ht="18" customHeight="1">
      <c r="C24" s="77"/>
      <c r="D24" s="84"/>
      <c r="E24" s="84"/>
      <c r="F24" s="84"/>
      <c r="G24" s="72"/>
      <c r="H24" s="72"/>
      <c r="I24" s="72"/>
      <c r="J24" s="80"/>
      <c r="K24" s="72"/>
      <c r="L24" s="72"/>
      <c r="M24" s="72"/>
      <c r="N24" s="85"/>
      <c r="O24" s="72"/>
      <c r="P24" s="71"/>
      <c r="Q24" s="71"/>
      <c r="R24" s="71"/>
      <c r="S24" s="71"/>
      <c r="T24" s="71"/>
      <c r="U24" s="71"/>
      <c r="V24" s="71"/>
      <c r="W24" s="71"/>
      <c r="X24" s="71"/>
      <c r="Y24" s="71"/>
    </row>
  </sheetData>
  <mergeCells count="35">
    <mergeCell ref="H5:V5"/>
    <mergeCell ref="D17:E17"/>
    <mergeCell ref="N17:P17"/>
    <mergeCell ref="W17:Y17"/>
    <mergeCell ref="N21:P21"/>
    <mergeCell ref="W21:Y21"/>
    <mergeCell ref="D18:E18"/>
    <mergeCell ref="N18:P18"/>
    <mergeCell ref="W18:Y18"/>
    <mergeCell ref="D19:E19"/>
    <mergeCell ref="D20:E20"/>
    <mergeCell ref="N19:P19"/>
    <mergeCell ref="W19:Y19"/>
    <mergeCell ref="N20:P20"/>
    <mergeCell ref="W20:Y20"/>
    <mergeCell ref="D15:E15"/>
    <mergeCell ref="N15:P15"/>
    <mergeCell ref="W15:Y15"/>
    <mergeCell ref="D16:E16"/>
    <mergeCell ref="N16:P16"/>
    <mergeCell ref="W16:Y16"/>
    <mergeCell ref="C9:E9"/>
    <mergeCell ref="L9:P9"/>
    <mergeCell ref="Q9:S9"/>
    <mergeCell ref="L10:P10"/>
    <mergeCell ref="Q10:S10"/>
    <mergeCell ref="D14:E14"/>
    <mergeCell ref="N14:P14"/>
    <mergeCell ref="W14:Y14"/>
    <mergeCell ref="L13:P13"/>
    <mergeCell ref="W13:Y13"/>
    <mergeCell ref="L8:P8"/>
    <mergeCell ref="L7:P7"/>
    <mergeCell ref="Q7:S7"/>
    <mergeCell ref="Q8:S8"/>
  </mergeCells>
  <phoneticPr fontId="3"/>
  <printOptions horizontalCentered="1" gridLinesSet="0"/>
  <pageMargins left="0.78740157480314965" right="0.78740157480314965" top="0.59055118110236227" bottom="0.98425196850393704" header="0.51181102362204722" footer="0.51181102362204722"/>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１地方税（総括表）</vt:lpstr>
      <vt:lpstr>2税目別内訳</vt:lpstr>
      <vt:lpstr>3地方譲与税</vt:lpstr>
      <vt:lpstr>'１地方税（総括表）'!Print_Area</vt:lpstr>
      <vt:lpstr>'2税目別内訳'!Print_Area</vt:lpstr>
      <vt:lpstr>'3地方譲与税'!Print_Area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2024-02-13T07:37:44Z</dcterms:created>
  <dcterms:modified xsi:type="dcterms:W3CDTF">2024-02-20T06:53:05Z</dcterms:modified>
</cp:coreProperties>
</file>