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0" windowWidth="23040" windowHeight="9405" tabRatio="870" activeTab="0"/>
  </bookViews>
  <sheets>
    <sheet name="R5版原稿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'R5版原稿'!$A$1:$AP$57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<sst xmlns="http://schemas.openxmlformats.org/spreadsheetml/2006/main" count="122" uniqueCount="67">
  <si>
    <t xml:space="preserve">      項目</t>
  </si>
  <si>
    <t>県　内　純　生　産</t>
  </si>
  <si>
    <t>県　民　所　得　（　分　配　）</t>
  </si>
  <si>
    <t>１ 人 当 た り 県 民 所 得</t>
  </si>
  <si>
    <t xml:space="preserve">  項目</t>
  </si>
  <si>
    <t>実数（10億円）</t>
  </si>
  <si>
    <t>増加率（％）</t>
  </si>
  <si>
    <t>実数（1,000円）</t>
  </si>
  <si>
    <t xml:space="preserve">  県別</t>
  </si>
  <si>
    <t xml:space="preserve">      県別</t>
  </si>
  <si>
    <t>合　　　計</t>
  </si>
  <si>
    <t>22　県民経済計算</t>
  </si>
  <si>
    <t>　　　　である。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</si>
  <si>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</si>
  <si>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</si>
  <si>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</si>
  <si>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</si>
  <si>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</si>
  <si>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</si>
  <si>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</si>
  <si>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</si>
  <si>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</si>
  <si>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</si>
  <si>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</si>
  <si>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</si>
  <si>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</si>
  <si>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</si>
  <si>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</si>
  <si>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</si>
  <si>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</si>
  <si>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</si>
  <si>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</si>
  <si>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</si>
  <si>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</si>
  <si>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</si>
  <si>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</si>
  <si>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</si>
  <si>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</si>
  <si>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</si>
  <si>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</si>
  <si>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</si>
  <si>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</si>
  <si>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</si>
  <si>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</si>
  <si>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</si>
  <si>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</si>
  <si>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</si>
  <si>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</si>
  <si>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</si>
  <si>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</si>
  <si>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</si>
  <si>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</si>
  <si>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</si>
  <si>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</si>
  <si>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</si>
  <si>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</si>
  <si>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</si>
  <si>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</si>
  <si>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</si>
  <si>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</si>
  <si>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県　内　総　生　産　（　実　質　）</t>
  </si>
  <si>
    <t>　　　２　この県民経済計算は、各都道府県が内閣府経済社会総合研究所が示した「県民経済計算標準方式」に基づき推計したもの</t>
  </si>
  <si>
    <t>令和元年度</t>
  </si>
  <si>
    <t xml:space="preserve">    県　内　総　生　産　        </t>
  </si>
  <si>
    <t xml:space="preserve"> （　名　目　）</t>
  </si>
  <si>
    <t>（注）１　この表は、内閣府経済社会総合研究所の令和５年版「県民経済計算年報」によるものである。</t>
  </si>
  <si>
    <t>２年度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</si>
</sst>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0.0_ "/>
    <numFmt numFmtId="179" formatCode="#,##0.0_ "/>
    <numFmt numFmtId="180" formatCode="\ ###,###,###,###,##0;&quot;-&quot;###,###,###,###,##0"/>
    <numFmt numFmtId="181" formatCode="\ ##0.0;&quot;-&quot;##0.0"/>
    <numFmt numFmtId="182" formatCode="#,##0.000;[Red]\-#,##0.000"/>
    <numFmt numFmtId="183" formatCode="0.0%"/>
    <numFmt numFmtId="184" formatCode="#,##0_ "/>
    <numFmt numFmtId="185" formatCode="0.0_ ;[Red]\-0.0\ "/>
    <numFmt numFmtId="186" formatCode="0.000_ "/>
    <numFmt numFmtId="187" formatCode="0_);\(0\)"/>
    <numFmt numFmtId="188" formatCode="0_ "/>
    <numFmt numFmtId="189" formatCode="_ &quot;¥&quot;* #,##0.0_ ;_ &quot;¥&quot;* \-#,##0.0_ ;_ &quot;¥&quot;* &quot;-&quot;?_ ;_ @_ "/>
    <numFmt numFmtId="190" formatCode="[&lt;=999]000;[&lt;=9999]000\-00;000\-0000"/>
    <numFmt numFmtId="191" formatCode="0.0;&quot;▲ &quot;0.0"/>
    <numFmt numFmtId="192" formatCode="0.0_ ;\-0.0\ "/>
    <numFmt numFmtId="193" formatCode="#,##0.0_ ;\-#,##0.0\ "/>
    <numFmt numFmtId="194" formatCode="\-0.0"/>
    <numFmt numFmtId="195" formatCode="0_);[Red]\(0\)"/>
    <numFmt numFmtId="196" formatCode="#,##0.0"/>
    <numFmt numFmtId="197" formatCode="\-0"/>
    <numFmt numFmtId="198" formatCode="\-####.###"/>
    <numFmt numFmtId="199" formatCode="\-#.0"/>
    <numFmt numFmtId="200" formatCode="#;;0"/>
    <numFmt numFmtId="201" formatCode="#;;\-0.0"/>
    <numFmt numFmtId="202" formatCode="\-0.0_ ;0.0\ 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4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color indexed="10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4" fillId="0" borderId="0" xfId="49" applyNumberFormat="1" applyFont="1" applyAlignment="1">
      <alignment/>
    </xf>
    <xf numFmtId="38" fontId="7" fillId="0" borderId="0" xfId="49" applyFont="1" applyAlignment="1">
      <alignment/>
    </xf>
    <xf numFmtId="176" fontId="7" fillId="0" borderId="0" xfId="49" applyNumberFormat="1" applyFont="1" applyAlignment="1">
      <alignment/>
    </xf>
    <xf numFmtId="38" fontId="7" fillId="0" borderId="0" xfId="49" applyFont="1" applyAlignment="1">
      <alignment horizontal="center"/>
    </xf>
    <xf numFmtId="176" fontId="7" fillId="0" borderId="0" xfId="49" applyNumberFormat="1" applyFont="1" applyFill="1" applyAlignment="1">
      <alignment/>
    </xf>
    <xf numFmtId="38" fontId="7" fillId="0" borderId="0" xfId="49" applyFont="1" applyFill="1" applyAlignment="1">
      <alignment/>
    </xf>
    <xf numFmtId="38" fontId="7" fillId="0" borderId="10" xfId="49" applyFont="1" applyBorder="1" applyAlignment="1">
      <alignment/>
    </xf>
    <xf numFmtId="176" fontId="7" fillId="0" borderId="11" xfId="49" applyNumberFormat="1" applyFont="1" applyBorder="1" applyAlignment="1">
      <alignment horizontal="centerContinuous"/>
    </xf>
    <xf numFmtId="38" fontId="7" fillId="0" borderId="12" xfId="49" applyFont="1" applyBorder="1" applyAlignment="1">
      <alignment horizontal="centerContinuous"/>
    </xf>
    <xf numFmtId="176" fontId="7" fillId="0" borderId="12" xfId="49" applyNumberFormat="1" applyFont="1" applyBorder="1" applyAlignment="1">
      <alignment horizontal="centerContinuous"/>
    </xf>
    <xf numFmtId="38" fontId="7" fillId="0" borderId="13" xfId="49" applyFont="1" applyBorder="1" applyAlignment="1">
      <alignment horizontal="centerContinuous"/>
    </xf>
    <xf numFmtId="38" fontId="7" fillId="0" borderId="14" xfId="49" applyFont="1" applyBorder="1" applyAlignment="1">
      <alignment horizontal="center"/>
    </xf>
    <xf numFmtId="38" fontId="7" fillId="0" borderId="15" xfId="49" applyFont="1" applyBorder="1" applyAlignment="1">
      <alignment/>
    </xf>
    <xf numFmtId="38" fontId="7" fillId="0" borderId="0" xfId="49" applyFont="1" applyAlignment="1" quotePrefix="1">
      <alignment/>
    </xf>
    <xf numFmtId="38" fontId="7" fillId="0" borderId="16" xfId="49" applyFont="1" applyBorder="1" applyAlignment="1">
      <alignment/>
    </xf>
    <xf numFmtId="38" fontId="7" fillId="0" borderId="17" xfId="49" applyFont="1" applyBorder="1" applyAlignment="1">
      <alignment/>
    </xf>
    <xf numFmtId="38" fontId="9" fillId="0" borderId="0" xfId="49" applyFont="1" applyAlignment="1">
      <alignment/>
    </xf>
    <xf numFmtId="38" fontId="6" fillId="0" borderId="0" xfId="49" applyFont="1" applyAlignment="1">
      <alignment horizontal="left"/>
    </xf>
    <xf numFmtId="178" fontId="8" fillId="0" borderId="0" xfId="49" applyNumberFormat="1" applyFont="1" applyFill="1" applyAlignment="1">
      <alignment/>
    </xf>
    <xf numFmtId="176" fontId="7" fillId="0" borderId="12" xfId="49" applyNumberFormat="1" applyFont="1" applyFill="1" applyBorder="1" applyAlignment="1">
      <alignment horizontal="centerContinuous"/>
    </xf>
    <xf numFmtId="38" fontId="7" fillId="0" borderId="12" xfId="49" applyFont="1" applyFill="1" applyBorder="1" applyAlignment="1">
      <alignment horizontal="centerContinuous"/>
    </xf>
    <xf numFmtId="178" fontId="8" fillId="0" borderId="12" xfId="49" applyNumberFormat="1" applyFont="1" applyFill="1" applyBorder="1" applyAlignment="1">
      <alignment horizontal="centerContinuous"/>
    </xf>
    <xf numFmtId="176" fontId="7" fillId="0" borderId="11" xfId="49" applyNumberFormat="1" applyFont="1" applyFill="1" applyBorder="1" applyAlignment="1">
      <alignment horizontal="centerContinuous"/>
    </xf>
    <xf numFmtId="38" fontId="7" fillId="0" borderId="13" xfId="49" applyFont="1" applyFill="1" applyBorder="1" applyAlignment="1">
      <alignment horizontal="centerContinuous"/>
    </xf>
    <xf numFmtId="38" fontId="7" fillId="0" borderId="11" xfId="49" applyFont="1" applyFill="1" applyBorder="1" applyAlignment="1">
      <alignment horizontal="centerContinuous"/>
    </xf>
    <xf numFmtId="38" fontId="7" fillId="0" borderId="16" xfId="49" applyFont="1" applyBorder="1" applyAlignment="1">
      <alignment horizontal="distributed"/>
    </xf>
    <xf numFmtId="38" fontId="7" fillId="0" borderId="17" xfId="49" applyFont="1" applyBorder="1" applyAlignment="1">
      <alignment horizontal="center"/>
    </xf>
    <xf numFmtId="178" fontId="12" fillId="0" borderId="0" xfId="49" applyNumberFormat="1" applyFont="1" applyFill="1" applyBorder="1" applyAlignment="1" quotePrefix="1">
      <alignment horizontal="center"/>
    </xf>
    <xf numFmtId="38" fontId="47" fillId="0" borderId="14" xfId="49" applyFont="1" applyBorder="1" applyAlignment="1">
      <alignment horizontal="distributed"/>
    </xf>
    <xf numFmtId="38" fontId="47" fillId="0" borderId="15" xfId="49" applyFont="1" applyBorder="1" applyAlignment="1">
      <alignment horizontal="center"/>
    </xf>
    <xf numFmtId="38" fontId="6" fillId="0" borderId="0" xfId="49" applyFont="1" applyFill="1" applyAlignment="1">
      <alignment horizontal="left"/>
    </xf>
    <xf numFmtId="38" fontId="6" fillId="0" borderId="0" xfId="49" applyFont="1" applyFill="1" applyAlignment="1">
      <alignment/>
    </xf>
    <xf numFmtId="38" fontId="7" fillId="0" borderId="13" xfId="49" applyFont="1" applyBorder="1" applyAlignment="1">
      <alignment horizontal="right"/>
    </xf>
    <xf numFmtId="176" fontId="7" fillId="0" borderId="18" xfId="49" applyNumberFormat="1" applyFont="1" applyFill="1" applyBorder="1" applyAlignment="1">
      <alignment/>
    </xf>
    <xf numFmtId="38" fontId="7" fillId="0" borderId="16" xfId="49" applyFont="1" applyFill="1" applyBorder="1" applyAlignment="1">
      <alignment/>
    </xf>
    <xf numFmtId="176" fontId="7" fillId="0" borderId="19" xfId="49" applyNumberFormat="1" applyFont="1" applyFill="1" applyBorder="1" applyAlignment="1">
      <alignment/>
    </xf>
    <xf numFmtId="38" fontId="7" fillId="0" borderId="17" xfId="49" applyFont="1" applyFill="1" applyBorder="1" applyAlignment="1">
      <alignment/>
    </xf>
    <xf numFmtId="178" fontId="7" fillId="0" borderId="18" xfId="49" applyNumberFormat="1" applyFont="1" applyFill="1" applyBorder="1" applyAlignment="1">
      <alignment/>
    </xf>
    <xf numFmtId="178" fontId="7" fillId="0" borderId="19" xfId="49" applyNumberFormat="1" applyFont="1" applyFill="1" applyBorder="1" applyAlignment="1">
      <alignment/>
    </xf>
    <xf numFmtId="178" fontId="7" fillId="0" borderId="18" xfId="49" applyNumberFormat="1" applyFont="1" applyFill="1" applyBorder="1" applyAlignment="1" quotePrefix="1">
      <alignment horizontal="right"/>
    </xf>
    <xf numFmtId="178" fontId="7" fillId="0" borderId="19" xfId="49" applyNumberFormat="1" applyFont="1" applyFill="1" applyBorder="1" applyAlignment="1" quotePrefix="1">
      <alignment horizontal="right"/>
    </xf>
    <xf numFmtId="178" fontId="7" fillId="0" borderId="18" xfId="49" applyNumberFormat="1" applyFont="1" applyFill="1" applyBorder="1" applyAlignment="1">
      <alignment horizontal="right"/>
    </xf>
    <xf numFmtId="178" fontId="7" fillId="0" borderId="19" xfId="49" applyNumberFormat="1" applyFont="1" applyFill="1" applyBorder="1" applyAlignment="1">
      <alignment horizontal="right"/>
    </xf>
    <xf numFmtId="38" fontId="7" fillId="0" borderId="18" xfId="49" applyNumberFormat="1" applyFont="1" applyFill="1" applyBorder="1" applyAlignment="1">
      <alignment/>
    </xf>
    <xf numFmtId="38" fontId="7" fillId="0" borderId="19" xfId="49" applyNumberFormat="1" applyFont="1" applyFill="1" applyBorder="1" applyAlignment="1">
      <alignment/>
    </xf>
    <xf numFmtId="179" fontId="7" fillId="0" borderId="18" xfId="49" applyNumberFormat="1" applyFont="1" applyFill="1" applyBorder="1" applyAlignment="1">
      <alignment horizontal="right"/>
    </xf>
    <xf numFmtId="177" fontId="7" fillId="0" borderId="18" xfId="49" applyNumberFormat="1" applyFont="1" applyFill="1" applyBorder="1" applyAlignment="1">
      <alignment horizontal="right"/>
    </xf>
    <xf numFmtId="183" fontId="7" fillId="0" borderId="0" xfId="42" applyNumberFormat="1" applyFont="1" applyAlignment="1">
      <alignment/>
    </xf>
    <xf numFmtId="38" fontId="7" fillId="0" borderId="0" xfId="49" applyFont="1" applyFill="1" applyBorder="1" applyAlignment="1">
      <alignment/>
    </xf>
    <xf numFmtId="178" fontId="7" fillId="0" borderId="0" xfId="49" applyNumberFormat="1" applyFont="1" applyFill="1" applyBorder="1" applyAlignment="1">
      <alignment horizontal="right"/>
    </xf>
    <xf numFmtId="178" fontId="7" fillId="0" borderId="16" xfId="49" applyNumberFormat="1" applyFont="1" applyFill="1" applyBorder="1" applyAlignment="1">
      <alignment/>
    </xf>
    <xf numFmtId="38" fontId="7" fillId="0" borderId="16" xfId="49" applyNumberFormat="1" applyFont="1" applyFill="1" applyBorder="1" applyAlignment="1">
      <alignment/>
    </xf>
    <xf numFmtId="178" fontId="7" fillId="0" borderId="0" xfId="49" applyNumberFormat="1" applyFont="1" applyFill="1" applyBorder="1" applyAlignment="1">
      <alignment/>
    </xf>
    <xf numFmtId="38" fontId="7" fillId="0" borderId="20" xfId="49" applyFont="1" applyFill="1" applyBorder="1" applyAlignment="1">
      <alignment/>
    </xf>
    <xf numFmtId="178" fontId="7" fillId="0" borderId="20" xfId="49" applyNumberFormat="1" applyFont="1" applyFill="1" applyBorder="1" applyAlignment="1">
      <alignment horizontal="right"/>
    </xf>
    <xf numFmtId="178" fontId="7" fillId="0" borderId="20" xfId="49" applyNumberFormat="1" applyFont="1" applyFill="1" applyBorder="1" applyAlignment="1">
      <alignment/>
    </xf>
    <xf numFmtId="38" fontId="7" fillId="0" borderId="17" xfId="49" applyNumberFormat="1" applyFont="1" applyFill="1" applyBorder="1" applyAlignment="1">
      <alignment/>
    </xf>
    <xf numFmtId="192" fontId="7" fillId="0" borderId="18" xfId="49" applyNumberFormat="1" applyFont="1" applyFill="1" applyBorder="1" applyAlignment="1">
      <alignment horizontal="right"/>
    </xf>
    <xf numFmtId="192" fontId="7" fillId="0" borderId="18" xfId="49" applyNumberFormat="1" applyFont="1" applyFill="1" applyBorder="1" applyAlignment="1">
      <alignment/>
    </xf>
    <xf numFmtId="193" fontId="7" fillId="0" borderId="18" xfId="49" applyNumberFormat="1" applyFont="1" applyFill="1" applyBorder="1" applyAlignment="1">
      <alignment horizontal="right"/>
    </xf>
    <xf numFmtId="38" fontId="7" fillId="0" borderId="11" xfId="49" applyFont="1" applyFill="1" applyBorder="1" applyAlignment="1">
      <alignment/>
    </xf>
    <xf numFmtId="38" fontId="7" fillId="0" borderId="12" xfId="49" applyFont="1" applyFill="1" applyBorder="1" applyAlignment="1">
      <alignment horizontal="left"/>
    </xf>
    <xf numFmtId="179" fontId="47" fillId="0" borderId="18" xfId="49" applyNumberFormat="1" applyFont="1" applyFill="1" applyBorder="1" applyAlignment="1">
      <alignment horizontal="right"/>
    </xf>
    <xf numFmtId="176" fontId="7" fillId="0" borderId="14" xfId="49" applyNumberFormat="1" applyFont="1" applyFill="1" applyBorder="1" applyAlignment="1">
      <alignment/>
    </xf>
    <xf numFmtId="176" fontId="7" fillId="0" borderId="15" xfId="49" applyNumberFormat="1" applyFont="1" applyFill="1" applyBorder="1" applyAlignment="1">
      <alignment/>
    </xf>
    <xf numFmtId="38" fontId="13" fillId="0" borderId="11" xfId="49" applyNumberFormat="1" applyFont="1" applyBorder="1" applyAlignment="1" quotePrefix="1">
      <alignment horizontal="right"/>
    </xf>
    <xf numFmtId="38" fontId="13" fillId="0" borderId="13" xfId="49" applyFont="1" applyBorder="1" applyAlignment="1">
      <alignment horizontal="right"/>
    </xf>
    <xf numFmtId="176" fontId="13" fillId="0" borderId="11" xfId="49" applyNumberFormat="1" applyFont="1" applyBorder="1" applyAlignment="1">
      <alignment horizontal="right"/>
    </xf>
    <xf numFmtId="38" fontId="13" fillId="0" borderId="21" xfId="49" applyNumberFormat="1" applyFont="1" applyBorder="1" applyAlignment="1" quotePrefix="1">
      <alignment horizontal="right"/>
    </xf>
    <xf numFmtId="178" fontId="7" fillId="0" borderId="18" xfId="49" applyNumberFormat="1" applyFont="1" applyFill="1" applyBorder="1" applyAlignment="1">
      <alignment/>
    </xf>
    <xf numFmtId="202" fontId="7" fillId="0" borderId="18" xfId="49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T63"/>
  <sheetViews>
    <sheetView tabSelected="1" view="pageBreakPreview" zoomScale="70" zoomScaleNormal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"/>
    </sheetView>
  </sheetViews>
  <sheetFormatPr defaultColWidth="8.796875" defaultRowHeight="14.25"/>
  <cols>
    <col min="1" max="1" width="9" style="2" customWidth="1"/>
    <col min="2" max="2" width="12.09765625" style="4" customWidth="1"/>
    <col min="3" max="3" width="10.8984375" style="3" customWidth="1"/>
    <col min="4" max="4" width="0.8984375" style="2" customWidth="1"/>
    <col min="5" max="5" width="10.8984375" style="3" customWidth="1"/>
    <col min="6" max="6" width="0.8984375" style="2" customWidth="1"/>
    <col min="7" max="7" width="10" style="5" customWidth="1"/>
    <col min="8" max="8" width="0.8984375" style="6" customWidth="1"/>
    <col min="9" max="9" width="10.5" style="19" customWidth="1"/>
    <col min="10" max="10" width="0.8984375" style="2" customWidth="1"/>
    <col min="11" max="11" width="10.8984375" style="5" customWidth="1"/>
    <col min="12" max="12" width="0.8984375" style="6" customWidth="1"/>
    <col min="13" max="13" width="10.8984375" style="5" customWidth="1"/>
    <col min="14" max="14" width="0.8984375" style="6" customWidth="1"/>
    <col min="15" max="15" width="10" style="6" customWidth="1"/>
    <col min="16" max="16" width="0.8984375" style="6" customWidth="1"/>
    <col min="17" max="17" width="10.5" style="6" customWidth="1"/>
    <col min="18" max="18" width="0.8984375" style="6" customWidth="1"/>
    <col min="19" max="19" width="10.8984375" style="6" customWidth="1"/>
    <col min="20" max="20" width="0.8984375" style="6" customWidth="1"/>
    <col min="21" max="21" width="10.8984375" style="6" customWidth="1"/>
    <col min="22" max="22" width="10.5" style="6" customWidth="1"/>
    <col min="23" max="23" width="0.8984375" style="6" customWidth="1"/>
    <col min="24" max="24" width="10.5" style="6" customWidth="1"/>
    <col min="25" max="25" width="0.8984375" style="6" customWidth="1"/>
    <col min="26" max="26" width="10.8984375" style="6" customWidth="1"/>
    <col min="27" max="27" width="0.8984375" style="6" customWidth="1"/>
    <col min="28" max="28" width="10.8984375" style="6" customWidth="1"/>
    <col min="29" max="29" width="0.8984375" style="6" customWidth="1"/>
    <col min="30" max="30" width="10" style="6" customWidth="1"/>
    <col min="31" max="31" width="0.8984375" style="6" customWidth="1"/>
    <col min="32" max="32" width="10.5" style="6" customWidth="1"/>
    <col min="33" max="33" width="0.8984375" style="6" customWidth="1"/>
    <col min="34" max="34" width="10.8984375" style="6" customWidth="1"/>
    <col min="35" max="35" width="0.8984375" style="6" customWidth="1"/>
    <col min="36" max="36" width="10.8984375" style="6" customWidth="1"/>
    <col min="37" max="37" width="0.8984375" style="6" customWidth="1"/>
    <col min="38" max="38" width="10" style="5" customWidth="1"/>
    <col min="39" max="39" width="0.8984375" style="6" customWidth="1"/>
    <col min="40" max="40" width="10.5" style="6" customWidth="1"/>
    <col min="41" max="41" width="0.8984375" style="2" customWidth="1"/>
    <col min="42" max="42" width="12.09765625" style="4" customWidth="1"/>
    <col min="43" max="43" width="10.5" style="2" hidden="1" customWidth="1"/>
    <col min="44" max="46" width="0" style="2" hidden="1" customWidth="1"/>
    <col min="47" max="16384" width="9" style="2" customWidth="1"/>
  </cols>
  <sheetData>
    <row r="1" spans="2:15" ht="17.25">
      <c r="B1" s="17" t="s">
        <v>11</v>
      </c>
      <c r="C1" s="1"/>
      <c r="O1" s="28"/>
    </row>
    <row r="3" spans="2:42" ht="19.5" customHeight="1">
      <c r="B3" s="7" t="s">
        <v>0</v>
      </c>
      <c r="C3" s="23" t="s">
        <v>1</v>
      </c>
      <c r="D3" s="21"/>
      <c r="E3" s="20"/>
      <c r="F3" s="21"/>
      <c r="G3" s="20"/>
      <c r="H3" s="21"/>
      <c r="I3" s="22"/>
      <c r="J3" s="24"/>
      <c r="K3" s="23" t="s">
        <v>2</v>
      </c>
      <c r="L3" s="21"/>
      <c r="M3" s="20"/>
      <c r="N3" s="21"/>
      <c r="O3" s="21"/>
      <c r="P3" s="21"/>
      <c r="Q3" s="21"/>
      <c r="R3" s="24"/>
      <c r="S3" s="61" t="s">
        <v>63</v>
      </c>
      <c r="T3" s="21"/>
      <c r="U3" s="21"/>
      <c r="V3" s="62" t="s">
        <v>64</v>
      </c>
      <c r="W3" s="21"/>
      <c r="X3" s="21"/>
      <c r="Y3" s="24"/>
      <c r="Z3" s="25" t="s">
        <v>60</v>
      </c>
      <c r="AA3" s="21"/>
      <c r="AB3" s="21"/>
      <c r="AC3" s="21"/>
      <c r="AD3" s="21"/>
      <c r="AE3" s="21"/>
      <c r="AF3" s="21"/>
      <c r="AG3" s="24"/>
      <c r="AH3" s="25" t="s">
        <v>3</v>
      </c>
      <c r="AI3" s="21"/>
      <c r="AJ3" s="21"/>
      <c r="AK3" s="21"/>
      <c r="AL3" s="20"/>
      <c r="AM3" s="21"/>
      <c r="AN3" s="21"/>
      <c r="AO3" s="11"/>
      <c r="AP3" s="7" t="s">
        <v>4</v>
      </c>
    </row>
    <row r="4" spans="2:42" ht="19.5" customHeight="1">
      <c r="B4" s="12"/>
      <c r="C4" s="8" t="s">
        <v>5</v>
      </c>
      <c r="D4" s="9"/>
      <c r="E4" s="10"/>
      <c r="F4" s="11"/>
      <c r="G4" s="23" t="s">
        <v>6</v>
      </c>
      <c r="H4" s="21"/>
      <c r="I4" s="22"/>
      <c r="J4" s="11"/>
      <c r="K4" s="23" t="s">
        <v>5</v>
      </c>
      <c r="L4" s="21"/>
      <c r="M4" s="20"/>
      <c r="N4" s="24"/>
      <c r="O4" s="25" t="s">
        <v>6</v>
      </c>
      <c r="P4" s="21"/>
      <c r="Q4" s="21"/>
      <c r="R4" s="24"/>
      <c r="S4" s="25" t="s">
        <v>5</v>
      </c>
      <c r="T4" s="21"/>
      <c r="U4" s="24"/>
      <c r="V4" s="25" t="s">
        <v>6</v>
      </c>
      <c r="W4" s="21"/>
      <c r="X4" s="21"/>
      <c r="Y4" s="24"/>
      <c r="Z4" s="25" t="s">
        <v>5</v>
      </c>
      <c r="AA4" s="21"/>
      <c r="AB4" s="21"/>
      <c r="AC4" s="24"/>
      <c r="AD4" s="25" t="s">
        <v>6</v>
      </c>
      <c r="AE4" s="21"/>
      <c r="AF4" s="21"/>
      <c r="AG4" s="24"/>
      <c r="AH4" s="25" t="s">
        <v>7</v>
      </c>
      <c r="AI4" s="21"/>
      <c r="AJ4" s="21"/>
      <c r="AK4" s="24"/>
      <c r="AL4" s="23" t="s">
        <v>6</v>
      </c>
      <c r="AM4" s="21"/>
      <c r="AN4" s="21"/>
      <c r="AO4" s="11"/>
      <c r="AP4" s="12"/>
    </row>
    <row r="5" spans="2:42" ht="19.5" customHeight="1">
      <c r="B5" s="13" t="s">
        <v>8</v>
      </c>
      <c r="C5" s="66" t="s">
        <v>62</v>
      </c>
      <c r="D5" s="67"/>
      <c r="E5" s="66" t="s">
        <v>66</v>
      </c>
      <c r="F5" s="67"/>
      <c r="G5" s="68" t="str">
        <f>C5</f>
        <v>令和元年度</v>
      </c>
      <c r="H5" s="67"/>
      <c r="I5" s="66" t="str">
        <f>E5</f>
        <v>２年度</v>
      </c>
      <c r="J5" s="67"/>
      <c r="K5" s="68" t="str">
        <f>C5</f>
        <v>令和元年度</v>
      </c>
      <c r="L5" s="67"/>
      <c r="M5" s="66" t="str">
        <f>E5</f>
        <v>２年度</v>
      </c>
      <c r="N5" s="67"/>
      <c r="O5" s="68" t="str">
        <f>C5</f>
        <v>令和元年度</v>
      </c>
      <c r="P5" s="67"/>
      <c r="Q5" s="66" t="str">
        <f>E5</f>
        <v>２年度</v>
      </c>
      <c r="R5" s="67"/>
      <c r="S5" s="68" t="str">
        <f>C5</f>
        <v>令和元年度</v>
      </c>
      <c r="T5" s="67"/>
      <c r="U5" s="69" t="str">
        <f>E5</f>
        <v>２年度</v>
      </c>
      <c r="V5" s="68" t="str">
        <f>C5</f>
        <v>令和元年度</v>
      </c>
      <c r="W5" s="67"/>
      <c r="X5" s="66" t="str">
        <f>E5</f>
        <v>２年度</v>
      </c>
      <c r="Y5" s="67"/>
      <c r="Z5" s="68" t="str">
        <f>C5</f>
        <v>令和元年度</v>
      </c>
      <c r="AA5" s="67"/>
      <c r="AB5" s="66" t="str">
        <f>E5</f>
        <v>２年度</v>
      </c>
      <c r="AC5" s="67"/>
      <c r="AD5" s="68" t="str">
        <f>C5</f>
        <v>令和元年度</v>
      </c>
      <c r="AE5" s="67"/>
      <c r="AF5" s="66" t="str">
        <f>E5</f>
        <v>２年度</v>
      </c>
      <c r="AG5" s="67"/>
      <c r="AH5" s="68" t="str">
        <f>C5</f>
        <v>令和元年度</v>
      </c>
      <c r="AI5" s="67"/>
      <c r="AJ5" s="66" t="str">
        <f>E5</f>
        <v>２年度</v>
      </c>
      <c r="AK5" s="67"/>
      <c r="AL5" s="68" t="str">
        <f>C5</f>
        <v>令和元年度</v>
      </c>
      <c r="AM5" s="67"/>
      <c r="AN5" s="66" t="str">
        <f>E5</f>
        <v>２年度</v>
      </c>
      <c r="AO5" s="33"/>
      <c r="AP5" s="13" t="s">
        <v>9</v>
      </c>
    </row>
    <row r="6" spans="1:46" ht="19.5" customHeight="1">
      <c r="A6" s="14"/>
      <c r="B6" s="29" t="s">
        <v>13</v>
      </c>
      <c r="C6" s="34">
        <v>14673.964</v>
      </c>
      <c r="D6" s="35"/>
      <c r="E6" s="34">
        <v>13756.505</v>
      </c>
      <c r="F6" s="49"/>
      <c r="G6" s="42">
        <v>0.9</v>
      </c>
      <c r="H6" s="50"/>
      <c r="I6" s="42">
        <v>-6.3</v>
      </c>
      <c r="J6" s="35"/>
      <c r="K6" s="34">
        <v>14995.648</v>
      </c>
      <c r="L6" s="35"/>
      <c r="M6" s="34">
        <v>14011.49</v>
      </c>
      <c r="N6" s="35"/>
      <c r="O6" s="40">
        <v>1.1</v>
      </c>
      <c r="P6" s="49"/>
      <c r="Q6" s="40">
        <v>-6.6</v>
      </c>
      <c r="R6" s="35"/>
      <c r="S6" s="34">
        <v>20561.714</v>
      </c>
      <c r="T6" s="35"/>
      <c r="U6" s="64">
        <v>19725.624</v>
      </c>
      <c r="V6" s="42">
        <v>0.6</v>
      </c>
      <c r="W6" s="49"/>
      <c r="X6" s="38">
        <v>-4.1</v>
      </c>
      <c r="Y6" s="35"/>
      <c r="Z6" s="34">
        <v>20091.623</v>
      </c>
      <c r="AA6" s="35"/>
      <c r="AB6" s="34">
        <v>19052.384</v>
      </c>
      <c r="AC6" s="49"/>
      <c r="AD6" s="42">
        <v>-0.1</v>
      </c>
      <c r="AE6" s="51"/>
      <c r="AF6" s="38">
        <v>-5.2</v>
      </c>
      <c r="AG6" s="49"/>
      <c r="AH6" s="44">
        <v>2851</v>
      </c>
      <c r="AI6" s="52"/>
      <c r="AJ6" s="44">
        <v>2682</v>
      </c>
      <c r="AK6" s="49"/>
      <c r="AL6" s="38">
        <v>1.8</v>
      </c>
      <c r="AM6" s="53"/>
      <c r="AN6" s="38">
        <v>-5.9</v>
      </c>
      <c r="AO6" s="15"/>
      <c r="AP6" s="26" t="s">
        <v>13</v>
      </c>
      <c r="AQ6" s="48">
        <f>AB6/Z6-1</f>
        <v>-0.05172499006177855</v>
      </c>
      <c r="AR6" s="3">
        <f>AQ6*100</f>
        <v>-5.172499006177855</v>
      </c>
      <c r="AS6" s="2">
        <v>1.12163208772271</v>
      </c>
      <c r="AT6" s="2">
        <f>AF6-AS6</f>
        <v>-6.32163208772271</v>
      </c>
    </row>
    <row r="7" spans="1:46" ht="19.5" customHeight="1">
      <c r="A7" s="14"/>
      <c r="B7" s="29" t="s">
        <v>14</v>
      </c>
      <c r="C7" s="34">
        <v>3251.901</v>
      </c>
      <c r="D7" s="35"/>
      <c r="E7" s="34">
        <v>3149.427</v>
      </c>
      <c r="F7" s="49"/>
      <c r="G7" s="42">
        <v>1</v>
      </c>
      <c r="H7" s="50"/>
      <c r="I7" s="42">
        <v>-3.2</v>
      </c>
      <c r="J7" s="35"/>
      <c r="K7" s="34">
        <v>3312.343</v>
      </c>
      <c r="L7" s="35"/>
      <c r="M7" s="34">
        <v>3259.418</v>
      </c>
      <c r="N7" s="35"/>
      <c r="O7" s="40">
        <v>0.6</v>
      </c>
      <c r="P7" s="49"/>
      <c r="Q7" s="40">
        <v>-1.6</v>
      </c>
      <c r="R7" s="35"/>
      <c r="S7" s="34">
        <v>4527.345</v>
      </c>
      <c r="T7" s="35"/>
      <c r="U7" s="64">
        <v>4456.607</v>
      </c>
      <c r="V7" s="42">
        <v>1</v>
      </c>
      <c r="W7" s="49"/>
      <c r="X7" s="38">
        <v>-1.6</v>
      </c>
      <c r="Y7" s="35"/>
      <c r="Z7" s="34">
        <v>4442.519</v>
      </c>
      <c r="AA7" s="35"/>
      <c r="AB7" s="34">
        <v>4341.596</v>
      </c>
      <c r="AC7" s="49"/>
      <c r="AD7" s="38">
        <v>0.7</v>
      </c>
      <c r="AE7" s="53"/>
      <c r="AF7" s="38">
        <v>-2.3</v>
      </c>
      <c r="AG7" s="49"/>
      <c r="AH7" s="44">
        <v>2644</v>
      </c>
      <c r="AI7" s="52"/>
      <c r="AJ7" s="44">
        <v>2633</v>
      </c>
      <c r="AK7" s="49"/>
      <c r="AL7" s="38">
        <v>1.9</v>
      </c>
      <c r="AM7" s="53"/>
      <c r="AN7" s="38">
        <v>-0.4</v>
      </c>
      <c r="AO7" s="15"/>
      <c r="AP7" s="26" t="s">
        <v>14</v>
      </c>
      <c r="AQ7" s="48">
        <f aca="true" t="shared" si="0" ref="AQ7:AQ53">AB7/Z7-1</f>
        <v>-0.022717516796214143</v>
      </c>
      <c r="AR7" s="3">
        <f aca="true" t="shared" si="1" ref="AR7:AR53">AQ7*100</f>
        <v>-2.2717516796214143</v>
      </c>
      <c r="AS7" s="2">
        <v>2.676348170422771</v>
      </c>
      <c r="AT7" s="2">
        <f aca="true" t="shared" si="2" ref="AT7:AT53">AF7-AS7</f>
        <v>-4.976348170422771</v>
      </c>
    </row>
    <row r="8" spans="1:46" ht="19.5" customHeight="1">
      <c r="A8" s="14"/>
      <c r="B8" s="29" t="s">
        <v>15</v>
      </c>
      <c r="C8" s="34">
        <v>3350.195</v>
      </c>
      <c r="D8" s="35"/>
      <c r="E8" s="34">
        <v>3155.017</v>
      </c>
      <c r="F8" s="49"/>
      <c r="G8" s="42">
        <v>-2.3</v>
      </c>
      <c r="H8" s="50"/>
      <c r="I8" s="42">
        <v>-5.8</v>
      </c>
      <c r="J8" s="35"/>
      <c r="K8" s="34">
        <v>3428.758</v>
      </c>
      <c r="L8" s="35"/>
      <c r="M8" s="34">
        <v>3227.228</v>
      </c>
      <c r="N8" s="35"/>
      <c r="O8" s="40">
        <v>-1.7</v>
      </c>
      <c r="P8" s="49"/>
      <c r="Q8" s="40">
        <v>-5.9</v>
      </c>
      <c r="R8" s="35"/>
      <c r="S8" s="34">
        <v>4856.262</v>
      </c>
      <c r="T8" s="35"/>
      <c r="U8" s="64">
        <v>4747.426</v>
      </c>
      <c r="V8" s="42">
        <v>-1.2</v>
      </c>
      <c r="W8" s="49"/>
      <c r="X8" s="38">
        <v>-2.2</v>
      </c>
      <c r="Y8" s="35"/>
      <c r="Z8" s="34">
        <v>4798.712</v>
      </c>
      <c r="AA8" s="35"/>
      <c r="AB8" s="34">
        <v>4656.496</v>
      </c>
      <c r="AC8" s="49"/>
      <c r="AD8" s="38">
        <v>-1.5</v>
      </c>
      <c r="AE8" s="53"/>
      <c r="AF8" s="46">
        <v>-3</v>
      </c>
      <c r="AG8" s="49"/>
      <c r="AH8" s="44">
        <v>2797</v>
      </c>
      <c r="AI8" s="52"/>
      <c r="AJ8" s="44">
        <v>2666</v>
      </c>
      <c r="AK8" s="49"/>
      <c r="AL8" s="38">
        <v>-0.6</v>
      </c>
      <c r="AM8" s="53"/>
      <c r="AN8" s="38">
        <v>-4.7</v>
      </c>
      <c r="AO8" s="15"/>
      <c r="AP8" s="26" t="s">
        <v>15</v>
      </c>
      <c r="AQ8" s="48">
        <f>AB8/Z8-1</f>
        <v>-0.029636285736672763</v>
      </c>
      <c r="AR8" s="3">
        <f t="shared" si="1"/>
        <v>-2.9636285736672763</v>
      </c>
      <c r="AS8" s="2">
        <v>-0.024579855950601637</v>
      </c>
      <c r="AT8" s="2">
        <f t="shared" si="2"/>
        <v>-2.9754201440493984</v>
      </c>
    </row>
    <row r="9" spans="1:46" ht="19.5" customHeight="1">
      <c r="A9" s="14"/>
      <c r="B9" s="29" t="s">
        <v>16</v>
      </c>
      <c r="C9" s="34">
        <v>6697.326</v>
      </c>
      <c r="D9" s="35"/>
      <c r="E9" s="34">
        <v>6279.331</v>
      </c>
      <c r="F9" s="49"/>
      <c r="G9" s="42">
        <v>-3.1</v>
      </c>
      <c r="H9" s="50"/>
      <c r="I9" s="42">
        <v>-6.2</v>
      </c>
      <c r="J9" s="35"/>
      <c r="K9" s="34">
        <v>6878.147</v>
      </c>
      <c r="L9" s="35"/>
      <c r="M9" s="34">
        <v>6452.135</v>
      </c>
      <c r="N9" s="35"/>
      <c r="O9" s="40">
        <v>-2.5</v>
      </c>
      <c r="P9" s="49"/>
      <c r="Q9" s="40">
        <v>-6.2</v>
      </c>
      <c r="R9" s="35"/>
      <c r="S9" s="34">
        <v>9845.266</v>
      </c>
      <c r="T9" s="35"/>
      <c r="U9" s="64">
        <v>9485.225</v>
      </c>
      <c r="V9" s="42">
        <v>-2</v>
      </c>
      <c r="W9" s="49"/>
      <c r="X9" s="38">
        <v>-3.7</v>
      </c>
      <c r="Y9" s="35"/>
      <c r="Z9" s="34">
        <v>9712.393</v>
      </c>
      <c r="AA9" s="35"/>
      <c r="AB9" s="34">
        <v>9264.17</v>
      </c>
      <c r="AC9" s="49"/>
      <c r="AD9" s="38">
        <v>-2.6</v>
      </c>
      <c r="AE9" s="53"/>
      <c r="AF9" s="38">
        <v>-4.6</v>
      </c>
      <c r="AG9" s="49"/>
      <c r="AH9" s="44">
        <v>2975</v>
      </c>
      <c r="AI9" s="52"/>
      <c r="AJ9" s="44">
        <v>2803</v>
      </c>
      <c r="AK9" s="49"/>
      <c r="AL9" s="38">
        <v>-2.1</v>
      </c>
      <c r="AM9" s="53"/>
      <c r="AN9" s="38">
        <v>-5.8</v>
      </c>
      <c r="AO9" s="15"/>
      <c r="AP9" s="26" t="s">
        <v>16</v>
      </c>
      <c r="AQ9" s="48">
        <f t="shared" si="0"/>
        <v>-0.04614959464675694</v>
      </c>
      <c r="AR9" s="3">
        <f t="shared" si="1"/>
        <v>-4.614959464675694</v>
      </c>
      <c r="AS9" s="2">
        <v>1.8375447810988765</v>
      </c>
      <c r="AT9" s="2">
        <f t="shared" si="2"/>
        <v>-6.437544781098876</v>
      </c>
    </row>
    <row r="10" spans="1:46" ht="19.5" customHeight="1">
      <c r="A10" s="14"/>
      <c r="B10" s="29" t="s">
        <v>17</v>
      </c>
      <c r="C10" s="34">
        <v>2496.774</v>
      </c>
      <c r="D10" s="35"/>
      <c r="E10" s="34">
        <v>2400.532</v>
      </c>
      <c r="F10" s="49"/>
      <c r="G10" s="42">
        <v>1.2</v>
      </c>
      <c r="H10" s="50"/>
      <c r="I10" s="42">
        <v>-3.9</v>
      </c>
      <c r="J10" s="35"/>
      <c r="K10" s="34">
        <v>2631.686</v>
      </c>
      <c r="L10" s="35"/>
      <c r="M10" s="34">
        <v>2478.173</v>
      </c>
      <c r="N10" s="35"/>
      <c r="O10" s="40">
        <v>1.4</v>
      </c>
      <c r="P10" s="49"/>
      <c r="Q10" s="40">
        <v>-5.8</v>
      </c>
      <c r="R10" s="35"/>
      <c r="S10" s="34">
        <v>3607.264</v>
      </c>
      <c r="T10" s="35"/>
      <c r="U10" s="64">
        <v>3530.452</v>
      </c>
      <c r="V10" s="42">
        <v>1.3</v>
      </c>
      <c r="W10" s="49"/>
      <c r="X10" s="63">
        <v>-2.1</v>
      </c>
      <c r="Y10" s="35"/>
      <c r="Z10" s="34">
        <v>3574.423</v>
      </c>
      <c r="AA10" s="35"/>
      <c r="AB10" s="34">
        <v>3473.573</v>
      </c>
      <c r="AC10" s="49"/>
      <c r="AD10" s="38">
        <v>1.2</v>
      </c>
      <c r="AE10" s="53"/>
      <c r="AF10" s="38">
        <v>-2.8</v>
      </c>
      <c r="AG10" s="49"/>
      <c r="AH10" s="44">
        <v>2707</v>
      </c>
      <c r="AI10" s="52"/>
      <c r="AJ10" s="44">
        <v>2583</v>
      </c>
      <c r="AK10" s="49"/>
      <c r="AL10" s="38">
        <v>2.8</v>
      </c>
      <c r="AM10" s="53"/>
      <c r="AN10" s="38">
        <v>-4.6</v>
      </c>
      <c r="AO10" s="15"/>
      <c r="AP10" s="26" t="s">
        <v>17</v>
      </c>
      <c r="AQ10" s="48">
        <f t="shared" si="0"/>
        <v>-0.028214343965445643</v>
      </c>
      <c r="AR10" s="3">
        <f t="shared" si="1"/>
        <v>-2.8214343965445643</v>
      </c>
      <c r="AS10" s="2">
        <v>-0.9957148025355189</v>
      </c>
      <c r="AT10" s="2">
        <f t="shared" si="2"/>
        <v>-1.804285197464481</v>
      </c>
    </row>
    <row r="11" spans="1:46" ht="19.5" customHeight="1">
      <c r="A11" s="14"/>
      <c r="B11" s="29" t="s">
        <v>18</v>
      </c>
      <c r="C11" s="34">
        <v>3079.137</v>
      </c>
      <c r="D11" s="35"/>
      <c r="E11" s="34">
        <v>2989.762</v>
      </c>
      <c r="F11" s="49"/>
      <c r="G11" s="42">
        <v>0.4</v>
      </c>
      <c r="H11" s="50"/>
      <c r="I11" s="42">
        <v>-2.9</v>
      </c>
      <c r="J11" s="35"/>
      <c r="K11" s="34">
        <v>3165.691</v>
      </c>
      <c r="L11" s="35"/>
      <c r="M11" s="34">
        <v>3036.349</v>
      </c>
      <c r="N11" s="35"/>
      <c r="O11" s="40">
        <v>0.3</v>
      </c>
      <c r="P11" s="49"/>
      <c r="Q11" s="40">
        <v>-4.1</v>
      </c>
      <c r="R11" s="35"/>
      <c r="S11" s="34">
        <v>4325.057</v>
      </c>
      <c r="T11" s="35"/>
      <c r="U11" s="64">
        <v>4284.158</v>
      </c>
      <c r="V11" s="42">
        <v>0</v>
      </c>
      <c r="W11" s="49"/>
      <c r="X11" s="38">
        <v>-0.9</v>
      </c>
      <c r="Y11" s="35"/>
      <c r="Z11" s="34">
        <v>4321.331</v>
      </c>
      <c r="AA11" s="35"/>
      <c r="AB11" s="34">
        <v>4265.462</v>
      </c>
      <c r="AC11" s="49"/>
      <c r="AD11" s="38">
        <v>0.1</v>
      </c>
      <c r="AE11" s="53"/>
      <c r="AF11" s="38">
        <v>-1.3</v>
      </c>
      <c r="AG11" s="49"/>
      <c r="AH11" s="44">
        <v>2932</v>
      </c>
      <c r="AI11" s="52"/>
      <c r="AJ11" s="44">
        <v>2843</v>
      </c>
      <c r="AK11" s="49"/>
      <c r="AL11" s="38">
        <v>1.4</v>
      </c>
      <c r="AM11" s="53"/>
      <c r="AN11" s="38">
        <v>-3</v>
      </c>
      <c r="AO11" s="15"/>
      <c r="AP11" s="26" t="s">
        <v>18</v>
      </c>
      <c r="AQ11" s="48">
        <f t="shared" si="0"/>
        <v>-0.012928655546173062</v>
      </c>
      <c r="AR11" s="3">
        <f t="shared" si="1"/>
        <v>-1.2928655546173062</v>
      </c>
      <c r="AS11" s="2">
        <v>1.251993109302818</v>
      </c>
      <c r="AT11" s="2">
        <f t="shared" si="2"/>
        <v>-2.551993109302818</v>
      </c>
    </row>
    <row r="12" spans="1:46" ht="19.5" customHeight="1">
      <c r="A12" s="14"/>
      <c r="B12" s="29" t="s">
        <v>19</v>
      </c>
      <c r="C12" s="34">
        <v>5191.429</v>
      </c>
      <c r="D12" s="35"/>
      <c r="E12" s="34">
        <v>5004.262</v>
      </c>
      <c r="F12" s="49"/>
      <c r="G12" s="42">
        <v>-2.8</v>
      </c>
      <c r="H12" s="50"/>
      <c r="I12" s="42">
        <v>-3.6</v>
      </c>
      <c r="J12" s="35"/>
      <c r="K12" s="34">
        <v>5409.713</v>
      </c>
      <c r="L12" s="35"/>
      <c r="M12" s="34">
        <v>5192.935</v>
      </c>
      <c r="N12" s="35"/>
      <c r="O12" s="40">
        <v>-2.4</v>
      </c>
      <c r="P12" s="49"/>
      <c r="Q12" s="40">
        <v>-4</v>
      </c>
      <c r="R12" s="35"/>
      <c r="S12" s="34">
        <v>7907.778</v>
      </c>
      <c r="T12" s="35"/>
      <c r="U12" s="64">
        <v>7828.577</v>
      </c>
      <c r="V12" s="42">
        <v>-1.4</v>
      </c>
      <c r="W12" s="49"/>
      <c r="X12" s="38">
        <v>-1</v>
      </c>
      <c r="Y12" s="35"/>
      <c r="Z12" s="34">
        <v>7852.503</v>
      </c>
      <c r="AA12" s="35"/>
      <c r="AB12" s="34">
        <v>7689.451</v>
      </c>
      <c r="AC12" s="49"/>
      <c r="AD12" s="38">
        <v>-1.8</v>
      </c>
      <c r="AE12" s="53"/>
      <c r="AF12" s="38">
        <v>-2.1</v>
      </c>
      <c r="AG12" s="49"/>
      <c r="AH12" s="44">
        <v>2921</v>
      </c>
      <c r="AI12" s="52"/>
      <c r="AJ12" s="44">
        <v>2833</v>
      </c>
      <c r="AK12" s="49"/>
      <c r="AL12" s="38">
        <v>-1.5</v>
      </c>
      <c r="AM12" s="53"/>
      <c r="AN12" s="38">
        <v>-3</v>
      </c>
      <c r="AO12" s="15"/>
      <c r="AP12" s="26" t="s">
        <v>19</v>
      </c>
      <c r="AQ12" s="48">
        <f t="shared" si="0"/>
        <v>-0.02076433463317362</v>
      </c>
      <c r="AR12" s="3">
        <f t="shared" si="1"/>
        <v>-2.076433463317362</v>
      </c>
      <c r="AS12" s="2">
        <v>-1.1996927277135305</v>
      </c>
      <c r="AT12" s="2">
        <f t="shared" si="2"/>
        <v>-0.9003072722864696</v>
      </c>
    </row>
    <row r="13" spans="1:46" ht="19.5" customHeight="1">
      <c r="A13" s="14"/>
      <c r="B13" s="29" t="s">
        <v>20</v>
      </c>
      <c r="C13" s="34">
        <v>9058.181</v>
      </c>
      <c r="D13" s="35"/>
      <c r="E13" s="34">
        <v>8608.955</v>
      </c>
      <c r="F13" s="49"/>
      <c r="G13" s="42">
        <v>-3</v>
      </c>
      <c r="H13" s="50"/>
      <c r="I13" s="42">
        <v>-5</v>
      </c>
      <c r="J13" s="35"/>
      <c r="K13" s="34">
        <v>9460.318</v>
      </c>
      <c r="L13" s="35"/>
      <c r="M13" s="34">
        <v>8882.258</v>
      </c>
      <c r="N13" s="35"/>
      <c r="O13" s="40">
        <v>-2</v>
      </c>
      <c r="P13" s="49"/>
      <c r="Q13" s="40">
        <v>-6.1</v>
      </c>
      <c r="R13" s="35"/>
      <c r="S13" s="34">
        <v>14084.221</v>
      </c>
      <c r="T13" s="35"/>
      <c r="U13" s="64">
        <v>13771.281</v>
      </c>
      <c r="V13" s="42">
        <v>-1.9</v>
      </c>
      <c r="W13" s="49"/>
      <c r="X13" s="38">
        <v>-2.2</v>
      </c>
      <c r="Y13" s="35"/>
      <c r="Z13" s="34">
        <v>13990.258</v>
      </c>
      <c r="AA13" s="35"/>
      <c r="AB13" s="34">
        <v>13528.996</v>
      </c>
      <c r="AC13" s="49"/>
      <c r="AD13" s="46">
        <v>-2.3</v>
      </c>
      <c r="AE13" s="53"/>
      <c r="AF13" s="38">
        <v>-3.3</v>
      </c>
      <c r="AG13" s="49"/>
      <c r="AH13" s="44">
        <v>3286</v>
      </c>
      <c r="AI13" s="52"/>
      <c r="AJ13" s="44">
        <v>3098</v>
      </c>
      <c r="AK13" s="49"/>
      <c r="AL13" s="38">
        <v>-1.6</v>
      </c>
      <c r="AM13" s="53"/>
      <c r="AN13" s="38">
        <v>-5.7</v>
      </c>
      <c r="AO13" s="15"/>
      <c r="AP13" s="26" t="s">
        <v>20</v>
      </c>
      <c r="AQ13" s="48">
        <f t="shared" si="0"/>
        <v>-0.032970228283138225</v>
      </c>
      <c r="AR13" s="3">
        <f t="shared" si="1"/>
        <v>-3.2970228283138225</v>
      </c>
      <c r="AS13" s="2">
        <v>1.3992737593361282</v>
      </c>
      <c r="AT13" s="2">
        <f t="shared" si="2"/>
        <v>-4.699273759336128</v>
      </c>
    </row>
    <row r="14" spans="1:46" ht="19.5" customHeight="1">
      <c r="A14" s="14"/>
      <c r="B14" s="29" t="s">
        <v>21</v>
      </c>
      <c r="C14" s="34">
        <v>6382.296</v>
      </c>
      <c r="D14" s="35"/>
      <c r="E14" s="34">
        <v>5873.254</v>
      </c>
      <c r="F14" s="49"/>
      <c r="G14" s="42">
        <v>-3</v>
      </c>
      <c r="H14" s="50"/>
      <c r="I14" s="42">
        <v>-8</v>
      </c>
      <c r="J14" s="35"/>
      <c r="K14" s="34">
        <v>6603.032</v>
      </c>
      <c r="L14" s="35"/>
      <c r="M14" s="34">
        <v>6054.511</v>
      </c>
      <c r="N14" s="35"/>
      <c r="O14" s="40">
        <v>-2.5</v>
      </c>
      <c r="P14" s="49"/>
      <c r="Q14" s="40">
        <v>-8.3</v>
      </c>
      <c r="R14" s="35"/>
      <c r="S14" s="34">
        <v>9343.324</v>
      </c>
      <c r="T14" s="35"/>
      <c r="U14" s="64">
        <v>8946.482</v>
      </c>
      <c r="V14" s="42">
        <v>-1.9</v>
      </c>
      <c r="W14" s="49"/>
      <c r="X14" s="38">
        <v>-4.2</v>
      </c>
      <c r="Y14" s="35"/>
      <c r="Z14" s="34">
        <v>9350.12</v>
      </c>
      <c r="AA14" s="35"/>
      <c r="AB14" s="34">
        <v>8864.314</v>
      </c>
      <c r="AC14" s="49"/>
      <c r="AD14" s="38">
        <v>-2.2</v>
      </c>
      <c r="AE14" s="53"/>
      <c r="AF14" s="38">
        <v>-5.2</v>
      </c>
      <c r="AG14" s="49"/>
      <c r="AH14" s="44">
        <v>3398</v>
      </c>
      <c r="AI14" s="52"/>
      <c r="AJ14" s="44">
        <v>3132</v>
      </c>
      <c r="AK14" s="49"/>
      <c r="AL14" s="38">
        <v>-2</v>
      </c>
      <c r="AM14" s="53"/>
      <c r="AN14" s="38">
        <v>-7.8</v>
      </c>
      <c r="AO14" s="15"/>
      <c r="AP14" s="26" t="s">
        <v>21</v>
      </c>
      <c r="AQ14" s="48">
        <f t="shared" si="0"/>
        <v>-0.05195719413226785</v>
      </c>
      <c r="AR14" s="3">
        <f t="shared" si="1"/>
        <v>-5.195719413226785</v>
      </c>
      <c r="AS14" s="2">
        <v>3.4463345760121333</v>
      </c>
      <c r="AT14" s="2">
        <f t="shared" si="2"/>
        <v>-8.646334576012134</v>
      </c>
    </row>
    <row r="15" spans="1:46" ht="19.5" customHeight="1">
      <c r="A15" s="14"/>
      <c r="B15" s="29" t="s">
        <v>22</v>
      </c>
      <c r="C15" s="34">
        <v>6262.711</v>
      </c>
      <c r="D15" s="35"/>
      <c r="E15" s="34">
        <v>5614.834</v>
      </c>
      <c r="F15" s="49"/>
      <c r="G15" s="46">
        <v>-1.9</v>
      </c>
      <c r="H15" s="50"/>
      <c r="I15" s="42">
        <v>-10.3</v>
      </c>
      <c r="J15" s="35"/>
      <c r="K15" s="34">
        <v>6344.052</v>
      </c>
      <c r="L15" s="35"/>
      <c r="M15" s="34">
        <v>5695.425</v>
      </c>
      <c r="N15" s="35"/>
      <c r="O15" s="40">
        <v>-2</v>
      </c>
      <c r="P15" s="49"/>
      <c r="Q15" s="40">
        <v>-10.2</v>
      </c>
      <c r="R15" s="35"/>
      <c r="S15" s="34">
        <v>9250.676</v>
      </c>
      <c r="T15" s="35"/>
      <c r="U15" s="64">
        <v>8653.495</v>
      </c>
      <c r="V15" s="42">
        <v>-0.2</v>
      </c>
      <c r="W15" s="49"/>
      <c r="X15" s="38">
        <v>-6.5</v>
      </c>
      <c r="Y15" s="35"/>
      <c r="Z15" s="34">
        <v>9324.463</v>
      </c>
      <c r="AA15" s="35"/>
      <c r="AB15" s="34">
        <v>8657.928</v>
      </c>
      <c r="AC15" s="49"/>
      <c r="AD15" s="58">
        <v>-0.2</v>
      </c>
      <c r="AE15" s="53"/>
      <c r="AF15" s="38">
        <v>-7.1</v>
      </c>
      <c r="AG15" s="49"/>
      <c r="AH15" s="44">
        <v>3255</v>
      </c>
      <c r="AI15" s="52"/>
      <c r="AJ15" s="44">
        <v>2937</v>
      </c>
      <c r="AK15" s="49"/>
      <c r="AL15" s="38">
        <v>-1.6</v>
      </c>
      <c r="AM15" s="53"/>
      <c r="AN15" s="38">
        <v>-9.8</v>
      </c>
      <c r="AO15" s="15"/>
      <c r="AP15" s="26" t="s">
        <v>22</v>
      </c>
      <c r="AQ15" s="48">
        <f t="shared" si="0"/>
        <v>-0.07148240064870226</v>
      </c>
      <c r="AR15" s="3">
        <f t="shared" si="1"/>
        <v>-7.148240064870226</v>
      </c>
      <c r="AS15" s="2">
        <v>1.7324949855226368</v>
      </c>
      <c r="AT15" s="2">
        <f t="shared" si="2"/>
        <v>-8.832494985522636</v>
      </c>
    </row>
    <row r="16" spans="1:46" ht="19.5" customHeight="1">
      <c r="A16" s="14"/>
      <c r="B16" s="29" t="s">
        <v>23</v>
      </c>
      <c r="C16" s="34">
        <v>15965.05</v>
      </c>
      <c r="D16" s="35"/>
      <c r="E16" s="34">
        <v>15102.569</v>
      </c>
      <c r="F16" s="49"/>
      <c r="G16" s="42">
        <v>-1.1</v>
      </c>
      <c r="H16" s="50"/>
      <c r="I16" s="42">
        <v>-5.4</v>
      </c>
      <c r="J16" s="35"/>
      <c r="K16" s="34">
        <v>22107.7</v>
      </c>
      <c r="L16" s="35"/>
      <c r="M16" s="34">
        <v>21228.355</v>
      </c>
      <c r="N16" s="35"/>
      <c r="O16" s="40">
        <v>-1.4</v>
      </c>
      <c r="P16" s="49"/>
      <c r="Q16" s="40">
        <v>-4</v>
      </c>
      <c r="R16" s="35"/>
      <c r="S16" s="34">
        <v>23599.33</v>
      </c>
      <c r="T16" s="35"/>
      <c r="U16" s="64">
        <v>22922.645</v>
      </c>
      <c r="V16" s="42">
        <v>-0.5</v>
      </c>
      <c r="W16" s="49"/>
      <c r="X16" s="38">
        <v>-2.9</v>
      </c>
      <c r="Y16" s="35"/>
      <c r="Z16" s="34">
        <v>23465.811</v>
      </c>
      <c r="AA16" s="35"/>
      <c r="AB16" s="34">
        <v>22633.812</v>
      </c>
      <c r="AC16" s="49"/>
      <c r="AD16" s="38">
        <v>-0.9</v>
      </c>
      <c r="AE16" s="53"/>
      <c r="AF16" s="38">
        <v>-3.5</v>
      </c>
      <c r="AG16" s="49"/>
      <c r="AH16" s="44">
        <v>3011</v>
      </c>
      <c r="AI16" s="52"/>
      <c r="AJ16" s="44">
        <v>2890</v>
      </c>
      <c r="AK16" s="49"/>
      <c r="AL16" s="38">
        <v>-1.7</v>
      </c>
      <c r="AM16" s="53"/>
      <c r="AN16" s="38">
        <v>-4</v>
      </c>
      <c r="AO16" s="15"/>
      <c r="AP16" s="26" t="s">
        <v>23</v>
      </c>
      <c r="AQ16" s="48">
        <f t="shared" si="0"/>
        <v>-0.03545579566800394</v>
      </c>
      <c r="AR16" s="3">
        <f t="shared" si="1"/>
        <v>-3.545579566800394</v>
      </c>
      <c r="AS16" s="2">
        <v>1.6646884567101061</v>
      </c>
      <c r="AT16" s="2">
        <f t="shared" si="2"/>
        <v>-5.164688456710106</v>
      </c>
    </row>
    <row r="17" spans="1:46" ht="19.5" customHeight="1">
      <c r="A17" s="14"/>
      <c r="B17" s="29" t="s">
        <v>24</v>
      </c>
      <c r="C17" s="34">
        <v>14149.125</v>
      </c>
      <c r="D17" s="35"/>
      <c r="E17" s="34">
        <v>13473.98</v>
      </c>
      <c r="F17" s="49"/>
      <c r="G17" s="42">
        <v>-1.5</v>
      </c>
      <c r="H17" s="50"/>
      <c r="I17" s="46">
        <v>-4.8</v>
      </c>
      <c r="J17" s="35"/>
      <c r="K17" s="34">
        <v>19262.885</v>
      </c>
      <c r="L17" s="35"/>
      <c r="M17" s="34">
        <v>18774.89</v>
      </c>
      <c r="N17" s="35"/>
      <c r="O17" s="40">
        <v>-2.5</v>
      </c>
      <c r="P17" s="49"/>
      <c r="Q17" s="40">
        <v>-2.5</v>
      </c>
      <c r="R17" s="35"/>
      <c r="S17" s="34">
        <v>21325.271</v>
      </c>
      <c r="T17" s="35"/>
      <c r="U17" s="64">
        <v>20775.634</v>
      </c>
      <c r="V17" s="42">
        <v>-0.9</v>
      </c>
      <c r="W17" s="49"/>
      <c r="X17" s="38">
        <v>-2.6</v>
      </c>
      <c r="Y17" s="35"/>
      <c r="Z17" s="34">
        <v>21014.109</v>
      </c>
      <c r="AA17" s="35"/>
      <c r="AB17" s="34">
        <v>20053.755</v>
      </c>
      <c r="AC17" s="49"/>
      <c r="AD17" s="38">
        <v>-1.6</v>
      </c>
      <c r="AE17" s="53"/>
      <c r="AF17" s="38">
        <v>-4.6</v>
      </c>
      <c r="AG17" s="49"/>
      <c r="AH17" s="44">
        <v>3066</v>
      </c>
      <c r="AI17" s="52"/>
      <c r="AJ17" s="44">
        <v>2988</v>
      </c>
      <c r="AK17" s="49"/>
      <c r="AL17" s="38">
        <v>-2.7</v>
      </c>
      <c r="AM17" s="53"/>
      <c r="AN17" s="38">
        <v>-2.6</v>
      </c>
      <c r="AO17" s="15"/>
      <c r="AP17" s="26" t="s">
        <v>24</v>
      </c>
      <c r="AQ17" s="48">
        <f>AB17/Z17-1</f>
        <v>-0.04570043869097662</v>
      </c>
      <c r="AR17" s="3">
        <f t="shared" si="1"/>
        <v>-4.5700438690976615</v>
      </c>
      <c r="AS17" s="2">
        <v>-0.500078665726933</v>
      </c>
      <c r="AT17" s="2">
        <f>AF17-AS17</f>
        <v>-4.099921334273066</v>
      </c>
    </row>
    <row r="18" spans="1:46" ht="19.5" customHeight="1">
      <c r="A18" s="14"/>
      <c r="B18" s="29" t="s">
        <v>25</v>
      </c>
      <c r="C18" s="34">
        <v>87128.456</v>
      </c>
      <c r="D18" s="35"/>
      <c r="E18" s="34">
        <v>81748.389</v>
      </c>
      <c r="F18" s="49"/>
      <c r="G18" s="42">
        <v>-0.5</v>
      </c>
      <c r="H18" s="50"/>
      <c r="I18" s="46">
        <v>-6.2</v>
      </c>
      <c r="J18" s="35"/>
      <c r="K18" s="34">
        <v>80638.149</v>
      </c>
      <c r="L18" s="35"/>
      <c r="M18" s="34">
        <v>73249.471</v>
      </c>
      <c r="N18" s="35"/>
      <c r="O18" s="40">
        <v>-2.1</v>
      </c>
      <c r="P18" s="49"/>
      <c r="Q18" s="40">
        <v>-9.2</v>
      </c>
      <c r="R18" s="35"/>
      <c r="S18" s="34">
        <v>115063.263</v>
      </c>
      <c r="T18" s="35"/>
      <c r="U18" s="64">
        <v>109601.589</v>
      </c>
      <c r="V18" s="42">
        <v>0.1</v>
      </c>
      <c r="W18" s="49"/>
      <c r="X18" s="38">
        <v>-4.7</v>
      </c>
      <c r="Y18" s="35"/>
      <c r="Z18" s="34">
        <v>113194.166</v>
      </c>
      <c r="AA18" s="35"/>
      <c r="AB18" s="34">
        <v>106850.365</v>
      </c>
      <c r="AC18" s="49"/>
      <c r="AD18" s="38">
        <v>-0.8</v>
      </c>
      <c r="AE18" s="53"/>
      <c r="AF18" s="38">
        <v>-5.6</v>
      </c>
      <c r="AG18" s="49"/>
      <c r="AH18" s="44">
        <v>5757</v>
      </c>
      <c r="AI18" s="52"/>
      <c r="AJ18" s="44">
        <v>5214</v>
      </c>
      <c r="AK18" s="49"/>
      <c r="AL18" s="38">
        <v>-2.9</v>
      </c>
      <c r="AM18" s="53"/>
      <c r="AN18" s="38">
        <v>-9.4</v>
      </c>
      <c r="AO18" s="15"/>
      <c r="AP18" s="26" t="s">
        <v>25</v>
      </c>
      <c r="AQ18" s="48">
        <f t="shared" si="0"/>
        <v>-0.05604353319763844</v>
      </c>
      <c r="AR18" s="3">
        <f t="shared" si="1"/>
        <v>-5.6043533197638435</v>
      </c>
      <c r="AS18" s="2">
        <v>1.7633376332006456</v>
      </c>
      <c r="AT18" s="2">
        <f t="shared" si="2"/>
        <v>-7.363337633200645</v>
      </c>
    </row>
    <row r="19" spans="1:46" ht="19.5" customHeight="1">
      <c r="A19" s="14"/>
      <c r="B19" s="29" t="s">
        <v>26</v>
      </c>
      <c r="C19" s="34">
        <v>23115.46</v>
      </c>
      <c r="D19" s="35"/>
      <c r="E19" s="34">
        <v>22045.584</v>
      </c>
      <c r="F19" s="49"/>
      <c r="G19" s="42">
        <v>-1</v>
      </c>
      <c r="H19" s="50"/>
      <c r="I19" s="42">
        <v>-4.6</v>
      </c>
      <c r="J19" s="35"/>
      <c r="K19" s="34">
        <v>28861.585</v>
      </c>
      <c r="L19" s="35"/>
      <c r="M19" s="34">
        <v>27354.352</v>
      </c>
      <c r="N19" s="35"/>
      <c r="O19" s="40">
        <v>-0.7</v>
      </c>
      <c r="P19" s="49"/>
      <c r="Q19" s="40">
        <v>-5.2</v>
      </c>
      <c r="R19" s="35"/>
      <c r="S19" s="34">
        <v>35020.393</v>
      </c>
      <c r="T19" s="35"/>
      <c r="U19" s="64">
        <v>33905.464</v>
      </c>
      <c r="V19" s="42">
        <v>-0.9</v>
      </c>
      <c r="W19" s="49"/>
      <c r="X19" s="46">
        <v>-3.2</v>
      </c>
      <c r="Y19" s="35"/>
      <c r="Z19" s="34">
        <v>34743.113</v>
      </c>
      <c r="AA19" s="35"/>
      <c r="AB19" s="34">
        <v>33264.854</v>
      </c>
      <c r="AC19" s="49"/>
      <c r="AD19" s="38">
        <v>-1.4</v>
      </c>
      <c r="AE19" s="53"/>
      <c r="AF19" s="38">
        <v>-4.3</v>
      </c>
      <c r="AG19" s="49"/>
      <c r="AH19" s="44">
        <v>3129</v>
      </c>
      <c r="AI19" s="52"/>
      <c r="AJ19" s="44">
        <v>2961</v>
      </c>
      <c r="AK19" s="49"/>
      <c r="AL19" s="38">
        <v>-1</v>
      </c>
      <c r="AM19" s="53"/>
      <c r="AN19" s="38">
        <v>-5.4</v>
      </c>
      <c r="AO19" s="15"/>
      <c r="AP19" s="26" t="s">
        <v>26</v>
      </c>
      <c r="AQ19" s="48">
        <f t="shared" si="0"/>
        <v>-0.04254825985224753</v>
      </c>
      <c r="AR19" s="3">
        <f t="shared" si="1"/>
        <v>-4.254825985224753</v>
      </c>
      <c r="AS19" s="2">
        <v>3.795419593363536</v>
      </c>
      <c r="AT19" s="2">
        <f t="shared" si="2"/>
        <v>-8.095419593363536</v>
      </c>
    </row>
    <row r="20" spans="1:46" ht="19.5" customHeight="1">
      <c r="A20" s="14"/>
      <c r="B20" s="29" t="s">
        <v>27</v>
      </c>
      <c r="C20" s="34">
        <v>6263.222</v>
      </c>
      <c r="D20" s="35"/>
      <c r="E20" s="34">
        <v>5870.661</v>
      </c>
      <c r="F20" s="49"/>
      <c r="G20" s="42">
        <v>-2.1</v>
      </c>
      <c r="H20" s="50"/>
      <c r="I20" s="42">
        <v>-6.3</v>
      </c>
      <c r="J20" s="35"/>
      <c r="K20" s="34">
        <v>6568.292</v>
      </c>
      <c r="L20" s="35"/>
      <c r="M20" s="34">
        <v>6128.271</v>
      </c>
      <c r="N20" s="35"/>
      <c r="O20" s="40">
        <v>-1.8</v>
      </c>
      <c r="P20" s="49"/>
      <c r="Q20" s="40">
        <v>-6.7</v>
      </c>
      <c r="R20" s="35"/>
      <c r="S20" s="34">
        <v>9182.845</v>
      </c>
      <c r="T20" s="35"/>
      <c r="U20" s="64">
        <v>8857.506</v>
      </c>
      <c r="V20" s="42">
        <v>-1.8</v>
      </c>
      <c r="W20" s="49"/>
      <c r="X20" s="38">
        <v>-3.5</v>
      </c>
      <c r="Y20" s="35"/>
      <c r="Z20" s="34">
        <v>9102.004</v>
      </c>
      <c r="AA20" s="35"/>
      <c r="AB20" s="34">
        <v>8699.229</v>
      </c>
      <c r="AC20" s="49"/>
      <c r="AD20" s="38">
        <v>-2.2</v>
      </c>
      <c r="AE20" s="53"/>
      <c r="AF20" s="38">
        <v>-4.4</v>
      </c>
      <c r="AG20" s="49"/>
      <c r="AH20" s="44">
        <v>2954</v>
      </c>
      <c r="AI20" s="52"/>
      <c r="AJ20" s="44">
        <v>2784</v>
      </c>
      <c r="AK20" s="49"/>
      <c r="AL20" s="38">
        <v>-0.8</v>
      </c>
      <c r="AM20" s="53"/>
      <c r="AN20" s="38">
        <v>-5.7</v>
      </c>
      <c r="AO20" s="15"/>
      <c r="AP20" s="26" t="s">
        <v>27</v>
      </c>
      <c r="AQ20" s="48">
        <f t="shared" si="0"/>
        <v>-0.044251244011758395</v>
      </c>
      <c r="AR20" s="3">
        <f t="shared" si="1"/>
        <v>-4.4251244011758395</v>
      </c>
      <c r="AS20" s="2">
        <v>0.32653134751896573</v>
      </c>
      <c r="AT20" s="2">
        <f t="shared" si="2"/>
        <v>-4.726531347518966</v>
      </c>
    </row>
    <row r="21" spans="1:46" ht="19.5" customHeight="1">
      <c r="A21" s="14"/>
      <c r="B21" s="29" t="s">
        <v>28</v>
      </c>
      <c r="C21" s="34">
        <v>3390.897</v>
      </c>
      <c r="D21" s="35"/>
      <c r="E21" s="34">
        <v>3189.008</v>
      </c>
      <c r="F21" s="49"/>
      <c r="G21" s="42">
        <v>-2</v>
      </c>
      <c r="H21" s="50"/>
      <c r="I21" s="42">
        <v>-6</v>
      </c>
      <c r="J21" s="35"/>
      <c r="K21" s="34">
        <v>3465.646</v>
      </c>
      <c r="L21" s="35"/>
      <c r="M21" s="34">
        <v>3228.647</v>
      </c>
      <c r="N21" s="35"/>
      <c r="O21" s="40">
        <v>-1.7</v>
      </c>
      <c r="P21" s="49"/>
      <c r="Q21" s="40">
        <v>-6.8</v>
      </c>
      <c r="R21" s="35"/>
      <c r="S21" s="34">
        <v>4887.8</v>
      </c>
      <c r="T21" s="35"/>
      <c r="U21" s="64">
        <v>4729.874</v>
      </c>
      <c r="V21" s="42">
        <v>-1.1</v>
      </c>
      <c r="W21" s="49"/>
      <c r="X21" s="38">
        <v>-3.2</v>
      </c>
      <c r="Y21" s="35"/>
      <c r="Z21" s="34">
        <v>4879.485</v>
      </c>
      <c r="AA21" s="35"/>
      <c r="AB21" s="34">
        <v>4682.086</v>
      </c>
      <c r="AC21" s="49"/>
      <c r="AD21" s="38">
        <v>-1.3</v>
      </c>
      <c r="AE21" s="53"/>
      <c r="AF21" s="38">
        <v>-4</v>
      </c>
      <c r="AG21" s="49"/>
      <c r="AH21" s="44">
        <v>3322</v>
      </c>
      <c r="AI21" s="52"/>
      <c r="AJ21" s="44">
        <v>3120</v>
      </c>
      <c r="AK21" s="49"/>
      <c r="AL21" s="38">
        <v>-1.1</v>
      </c>
      <c r="AM21" s="53"/>
      <c r="AN21" s="38">
        <v>-6.1</v>
      </c>
      <c r="AO21" s="15"/>
      <c r="AP21" s="26" t="s">
        <v>28</v>
      </c>
      <c r="AQ21" s="48">
        <f>AB21/Z21-1</f>
        <v>-0.04045488407075737</v>
      </c>
      <c r="AR21" s="3">
        <f>AQ21*100</f>
        <v>-4.045488407075737</v>
      </c>
      <c r="AS21" s="2">
        <v>1.4540613084532694</v>
      </c>
      <c r="AT21" s="2">
        <f>AF21-AS21</f>
        <v>-5.454061308453269</v>
      </c>
    </row>
    <row r="22" spans="1:46" ht="19.5" customHeight="1">
      <c r="A22" s="14"/>
      <c r="B22" s="29" t="s">
        <v>29</v>
      </c>
      <c r="C22" s="34">
        <v>3199.063</v>
      </c>
      <c r="D22" s="35"/>
      <c r="E22" s="34">
        <v>2968.384</v>
      </c>
      <c r="F22" s="49"/>
      <c r="G22" s="42">
        <v>-4.4</v>
      </c>
      <c r="H22" s="50"/>
      <c r="I22" s="42">
        <v>-7.2</v>
      </c>
      <c r="J22" s="35"/>
      <c r="K22" s="34">
        <v>3342.436</v>
      </c>
      <c r="L22" s="35"/>
      <c r="M22" s="34">
        <v>3137.513</v>
      </c>
      <c r="N22" s="35"/>
      <c r="O22" s="40">
        <v>-3.7</v>
      </c>
      <c r="P22" s="49"/>
      <c r="Q22" s="40">
        <v>-6.1</v>
      </c>
      <c r="R22" s="35"/>
      <c r="S22" s="34">
        <v>4748.198</v>
      </c>
      <c r="T22" s="35"/>
      <c r="U22" s="64">
        <v>4527.743</v>
      </c>
      <c r="V22" s="42">
        <v>-3.2</v>
      </c>
      <c r="W22" s="49"/>
      <c r="X22" s="38">
        <v>-4.6</v>
      </c>
      <c r="Y22" s="35"/>
      <c r="Z22" s="34">
        <v>4735.274</v>
      </c>
      <c r="AA22" s="35"/>
      <c r="AB22" s="34">
        <v>4488.268</v>
      </c>
      <c r="AC22" s="49"/>
      <c r="AD22" s="38">
        <v>-3.4</v>
      </c>
      <c r="AE22" s="53"/>
      <c r="AF22" s="38">
        <v>-5.2</v>
      </c>
      <c r="AG22" s="49"/>
      <c r="AH22" s="44">
        <v>2934</v>
      </c>
      <c r="AI22" s="52"/>
      <c r="AJ22" s="44">
        <v>2770</v>
      </c>
      <c r="AK22" s="49"/>
      <c r="AL22" s="38">
        <v>-3.2</v>
      </c>
      <c r="AM22" s="53"/>
      <c r="AN22" s="38">
        <v>-5.6</v>
      </c>
      <c r="AO22" s="15"/>
      <c r="AP22" s="26" t="s">
        <v>29</v>
      </c>
      <c r="AQ22" s="48">
        <f t="shared" si="0"/>
        <v>-0.052162979375639185</v>
      </c>
      <c r="AR22" s="3">
        <f t="shared" si="1"/>
        <v>-5.216297937563919</v>
      </c>
      <c r="AS22" s="2">
        <v>2.7773222296962885</v>
      </c>
      <c r="AT22" s="2">
        <f t="shared" si="2"/>
        <v>-7.977322229696289</v>
      </c>
    </row>
    <row r="23" spans="1:46" ht="19.5" customHeight="1">
      <c r="A23" s="14"/>
      <c r="B23" s="29" t="s">
        <v>30</v>
      </c>
      <c r="C23" s="34">
        <v>2485.723</v>
      </c>
      <c r="D23" s="35"/>
      <c r="E23" s="34">
        <v>2351.552</v>
      </c>
      <c r="F23" s="49"/>
      <c r="G23" s="42">
        <v>1.6</v>
      </c>
      <c r="H23" s="50"/>
      <c r="I23" s="42">
        <v>-5.4</v>
      </c>
      <c r="J23" s="35"/>
      <c r="K23" s="34">
        <v>2599.805</v>
      </c>
      <c r="L23" s="35"/>
      <c r="M23" s="34">
        <v>2440.488</v>
      </c>
      <c r="N23" s="35"/>
      <c r="O23" s="40">
        <v>2.1</v>
      </c>
      <c r="P23" s="49"/>
      <c r="Q23" s="40">
        <v>-6.1</v>
      </c>
      <c r="R23" s="35"/>
      <c r="S23" s="34">
        <v>3692.518</v>
      </c>
      <c r="T23" s="35"/>
      <c r="U23" s="64">
        <v>3571.069</v>
      </c>
      <c r="V23" s="42">
        <v>0.7</v>
      </c>
      <c r="W23" s="49"/>
      <c r="X23" s="38">
        <v>-3.3</v>
      </c>
      <c r="Y23" s="35"/>
      <c r="Z23" s="34">
        <v>3689.124</v>
      </c>
      <c r="AA23" s="35"/>
      <c r="AB23" s="34">
        <v>3538.631</v>
      </c>
      <c r="AC23" s="49"/>
      <c r="AD23" s="38">
        <v>0.3</v>
      </c>
      <c r="AE23" s="53"/>
      <c r="AF23" s="38">
        <v>-4.1</v>
      </c>
      <c r="AG23" s="49"/>
      <c r="AH23" s="44">
        <v>3370</v>
      </c>
      <c r="AI23" s="52"/>
      <c r="AJ23" s="44">
        <v>3182</v>
      </c>
      <c r="AK23" s="49"/>
      <c r="AL23" s="38">
        <v>2.8</v>
      </c>
      <c r="AM23" s="53"/>
      <c r="AN23" s="38">
        <v>-5.6</v>
      </c>
      <c r="AO23" s="15"/>
      <c r="AP23" s="26" t="s">
        <v>30</v>
      </c>
      <c r="AQ23" s="48">
        <f t="shared" si="0"/>
        <v>-0.04079369519701692</v>
      </c>
      <c r="AR23" s="3">
        <f t="shared" si="1"/>
        <v>-4.079369519701692</v>
      </c>
      <c r="AS23" s="2">
        <v>4.837802312385464</v>
      </c>
      <c r="AT23" s="2">
        <f t="shared" si="2"/>
        <v>-8.937802312385465</v>
      </c>
    </row>
    <row r="24" spans="1:46" ht="19.5" customHeight="1">
      <c r="A24" s="14"/>
      <c r="B24" s="29" t="s">
        <v>31</v>
      </c>
      <c r="C24" s="34">
        <v>2425.972</v>
      </c>
      <c r="D24" s="35"/>
      <c r="E24" s="34">
        <v>2376.054</v>
      </c>
      <c r="F24" s="49"/>
      <c r="G24" s="42">
        <v>-1.9</v>
      </c>
      <c r="H24" s="50"/>
      <c r="I24" s="42">
        <v>-2.1</v>
      </c>
      <c r="J24" s="35"/>
      <c r="K24" s="34">
        <v>2479.226</v>
      </c>
      <c r="L24" s="35"/>
      <c r="M24" s="34">
        <v>2415.384</v>
      </c>
      <c r="N24" s="35"/>
      <c r="O24" s="40">
        <v>-1.7</v>
      </c>
      <c r="P24" s="49"/>
      <c r="Q24" s="40">
        <v>-2.6</v>
      </c>
      <c r="R24" s="35"/>
      <c r="S24" s="34">
        <v>3546.332</v>
      </c>
      <c r="T24" s="35"/>
      <c r="U24" s="64">
        <v>3552.685</v>
      </c>
      <c r="V24" s="42">
        <v>-1</v>
      </c>
      <c r="W24" s="49"/>
      <c r="X24" s="38">
        <v>0.2</v>
      </c>
      <c r="Y24" s="35"/>
      <c r="Z24" s="34">
        <v>3535.062</v>
      </c>
      <c r="AA24" s="35"/>
      <c r="AB24" s="34">
        <v>3528.417</v>
      </c>
      <c r="AC24" s="49"/>
      <c r="AD24" s="38">
        <v>-1.3</v>
      </c>
      <c r="AE24" s="53"/>
      <c r="AF24" s="38">
        <v>-0.2</v>
      </c>
      <c r="AG24" s="49"/>
      <c r="AH24" s="44">
        <v>3042</v>
      </c>
      <c r="AI24" s="52"/>
      <c r="AJ24" s="44">
        <v>2982</v>
      </c>
      <c r="AK24" s="49"/>
      <c r="AL24" s="38">
        <v>-1</v>
      </c>
      <c r="AM24" s="53"/>
      <c r="AN24" s="38">
        <v>-2</v>
      </c>
      <c r="AO24" s="15"/>
      <c r="AP24" s="26" t="s">
        <v>31</v>
      </c>
      <c r="AQ24" s="48">
        <f t="shared" si="0"/>
        <v>-0.0018797407230763952</v>
      </c>
      <c r="AR24" s="3">
        <f t="shared" si="1"/>
        <v>-0.18797407230763952</v>
      </c>
      <c r="AS24" s="2">
        <v>2.196514072312583</v>
      </c>
      <c r="AT24" s="2">
        <f t="shared" si="2"/>
        <v>-2.3965140723125833</v>
      </c>
    </row>
    <row r="25" spans="1:46" ht="19.5" customHeight="1">
      <c r="A25" s="14"/>
      <c r="B25" s="29" t="s">
        <v>32</v>
      </c>
      <c r="C25" s="34">
        <v>5874.086</v>
      </c>
      <c r="D25" s="35"/>
      <c r="E25" s="34">
        <v>5516.764</v>
      </c>
      <c r="F25" s="49"/>
      <c r="G25" s="42">
        <v>-2.4</v>
      </c>
      <c r="H25" s="50"/>
      <c r="I25" s="42">
        <v>-6.1</v>
      </c>
      <c r="J25" s="35"/>
      <c r="K25" s="34">
        <v>6072.094</v>
      </c>
      <c r="L25" s="35"/>
      <c r="M25" s="34">
        <v>5710.416</v>
      </c>
      <c r="N25" s="35"/>
      <c r="O25" s="40">
        <v>-2.2</v>
      </c>
      <c r="P25" s="49"/>
      <c r="Q25" s="40">
        <v>-6</v>
      </c>
      <c r="R25" s="35"/>
      <c r="S25" s="34">
        <v>8471.583</v>
      </c>
      <c r="T25" s="35"/>
      <c r="U25" s="64">
        <v>8214.074</v>
      </c>
      <c r="V25" s="42">
        <v>-1.7</v>
      </c>
      <c r="W25" s="49"/>
      <c r="X25" s="38">
        <v>-3</v>
      </c>
      <c r="Y25" s="35"/>
      <c r="Z25" s="34">
        <v>8458.186</v>
      </c>
      <c r="AA25" s="35"/>
      <c r="AB25" s="34">
        <v>8166.624</v>
      </c>
      <c r="AC25" s="49"/>
      <c r="AD25" s="38">
        <v>-1.9</v>
      </c>
      <c r="AE25" s="53"/>
      <c r="AF25" s="38">
        <v>-3.4</v>
      </c>
      <c r="AG25" s="49"/>
      <c r="AH25" s="44">
        <v>2946</v>
      </c>
      <c r="AI25" s="52"/>
      <c r="AJ25" s="44">
        <v>2788</v>
      </c>
      <c r="AK25" s="49"/>
      <c r="AL25" s="38">
        <v>-1.7</v>
      </c>
      <c r="AM25" s="53"/>
      <c r="AN25" s="38">
        <v>-5.4</v>
      </c>
      <c r="AO25" s="15"/>
      <c r="AP25" s="26" t="s">
        <v>32</v>
      </c>
      <c r="AQ25" s="48">
        <f t="shared" si="0"/>
        <v>-0.034470984676856276</v>
      </c>
      <c r="AR25" s="3">
        <f t="shared" si="1"/>
        <v>-3.4470984676856276</v>
      </c>
      <c r="AS25" s="2">
        <v>4.088297560474552</v>
      </c>
      <c r="AT25" s="2">
        <f t="shared" si="2"/>
        <v>-7.488297560474551</v>
      </c>
    </row>
    <row r="26" spans="1:46" ht="19.5" customHeight="1">
      <c r="A26" s="14"/>
      <c r="B26" s="29" t="s">
        <v>33</v>
      </c>
      <c r="C26" s="34">
        <v>5473.271</v>
      </c>
      <c r="D26" s="35"/>
      <c r="E26" s="34">
        <v>5138.151</v>
      </c>
      <c r="F26" s="49"/>
      <c r="G26" s="42">
        <v>-1.5</v>
      </c>
      <c r="H26" s="50"/>
      <c r="I26" s="42">
        <v>-6.1</v>
      </c>
      <c r="J26" s="35"/>
      <c r="K26" s="34">
        <v>6060.145</v>
      </c>
      <c r="L26" s="35"/>
      <c r="M26" s="34">
        <v>5688.594</v>
      </c>
      <c r="N26" s="35"/>
      <c r="O26" s="40">
        <v>-0.9</v>
      </c>
      <c r="P26" s="49"/>
      <c r="Q26" s="40">
        <v>-6.1</v>
      </c>
      <c r="R26" s="35"/>
      <c r="S26" s="34">
        <v>7922.636</v>
      </c>
      <c r="T26" s="35"/>
      <c r="U26" s="64">
        <v>7662.998</v>
      </c>
      <c r="V26" s="42">
        <v>-0.7</v>
      </c>
      <c r="W26" s="49"/>
      <c r="X26" s="38">
        <v>-3.3</v>
      </c>
      <c r="Y26" s="35"/>
      <c r="Z26" s="34">
        <v>7868.275</v>
      </c>
      <c r="AA26" s="35"/>
      <c r="AB26" s="34">
        <v>7547.36</v>
      </c>
      <c r="AC26" s="49"/>
      <c r="AD26" s="38">
        <v>-1.3</v>
      </c>
      <c r="AE26" s="53"/>
      <c r="AF26" s="38">
        <v>-4.1</v>
      </c>
      <c r="AG26" s="49"/>
      <c r="AH26" s="44">
        <v>3042</v>
      </c>
      <c r="AI26" s="52"/>
      <c r="AJ26" s="44">
        <v>2875</v>
      </c>
      <c r="AK26" s="49"/>
      <c r="AL26" s="38">
        <v>-0.4</v>
      </c>
      <c r="AM26" s="53"/>
      <c r="AN26" s="38">
        <v>-5.5</v>
      </c>
      <c r="AO26" s="15"/>
      <c r="AP26" s="26" t="s">
        <v>33</v>
      </c>
      <c r="AQ26" s="48">
        <f t="shared" si="0"/>
        <v>-0.04078594100994182</v>
      </c>
      <c r="AR26" s="3">
        <f t="shared" si="1"/>
        <v>-4.078594100994182</v>
      </c>
      <c r="AS26" s="2">
        <v>1.0420588789823437</v>
      </c>
      <c r="AT26" s="2">
        <f t="shared" si="2"/>
        <v>-5.142058878982343</v>
      </c>
    </row>
    <row r="27" spans="1:46" ht="19.5" customHeight="1">
      <c r="A27" s="14"/>
      <c r="B27" s="29" t="s">
        <v>34</v>
      </c>
      <c r="C27" s="34">
        <v>11859.144</v>
      </c>
      <c r="D27" s="35"/>
      <c r="E27" s="34">
        <v>10888.017</v>
      </c>
      <c r="F27" s="49"/>
      <c r="G27" s="42">
        <v>-2.5</v>
      </c>
      <c r="H27" s="50"/>
      <c r="I27" s="42">
        <v>-8.2</v>
      </c>
      <c r="J27" s="35"/>
      <c r="K27" s="34">
        <v>12385.551</v>
      </c>
      <c r="L27" s="35"/>
      <c r="M27" s="34">
        <v>11298.478</v>
      </c>
      <c r="N27" s="35"/>
      <c r="O27" s="40">
        <v>-1.8</v>
      </c>
      <c r="P27" s="49"/>
      <c r="Q27" s="40">
        <v>-8.8</v>
      </c>
      <c r="R27" s="35"/>
      <c r="S27" s="34">
        <v>17813.235</v>
      </c>
      <c r="T27" s="35"/>
      <c r="U27" s="64">
        <v>17105.232</v>
      </c>
      <c r="V27" s="42">
        <v>-1.5</v>
      </c>
      <c r="W27" s="49"/>
      <c r="X27" s="38">
        <v>-4</v>
      </c>
      <c r="Y27" s="35"/>
      <c r="Z27" s="34">
        <v>17950.213</v>
      </c>
      <c r="AA27" s="35"/>
      <c r="AB27" s="34">
        <v>17077.136</v>
      </c>
      <c r="AC27" s="49"/>
      <c r="AD27" s="38">
        <v>-1.7</v>
      </c>
      <c r="AE27" s="53"/>
      <c r="AF27" s="38">
        <v>-4.9</v>
      </c>
      <c r="AG27" s="49"/>
      <c r="AH27" s="44">
        <v>3391</v>
      </c>
      <c r="AI27" s="52"/>
      <c r="AJ27" s="44">
        <v>3110</v>
      </c>
      <c r="AK27" s="49"/>
      <c r="AL27" s="38">
        <v>-1.5</v>
      </c>
      <c r="AM27" s="53"/>
      <c r="AN27" s="38">
        <v>-8.3</v>
      </c>
      <c r="AO27" s="15"/>
      <c r="AP27" s="26" t="s">
        <v>34</v>
      </c>
      <c r="AQ27" s="48">
        <f t="shared" si="0"/>
        <v>-0.04863881002414849</v>
      </c>
      <c r="AR27" s="3">
        <f t="shared" si="1"/>
        <v>-4.86388100241485</v>
      </c>
      <c r="AS27" s="2">
        <v>2.3049487461441087</v>
      </c>
      <c r="AT27" s="2">
        <f t="shared" si="2"/>
        <v>-7.204948746144109</v>
      </c>
    </row>
    <row r="28" spans="1:46" ht="19.5" customHeight="1">
      <c r="A28" s="14"/>
      <c r="B28" s="29" t="s">
        <v>35</v>
      </c>
      <c r="C28" s="34">
        <v>27296.493</v>
      </c>
      <c r="D28" s="35"/>
      <c r="E28" s="34">
        <v>25447.178</v>
      </c>
      <c r="F28" s="49"/>
      <c r="G28" s="42">
        <v>-5</v>
      </c>
      <c r="H28" s="50"/>
      <c r="I28" s="42">
        <v>-6.8</v>
      </c>
      <c r="J28" s="35"/>
      <c r="K28" s="34">
        <v>27860.697</v>
      </c>
      <c r="L28" s="35"/>
      <c r="M28" s="34">
        <v>25857.505</v>
      </c>
      <c r="N28" s="35"/>
      <c r="O28" s="40">
        <v>-4.3</v>
      </c>
      <c r="P28" s="49"/>
      <c r="Q28" s="40">
        <v>-7.2</v>
      </c>
      <c r="R28" s="35"/>
      <c r="S28" s="34">
        <v>40816.158</v>
      </c>
      <c r="T28" s="35"/>
      <c r="U28" s="64">
        <v>39659.291</v>
      </c>
      <c r="V28" s="42">
        <v>-3.5</v>
      </c>
      <c r="W28" s="49"/>
      <c r="X28" s="38">
        <v>-2.8</v>
      </c>
      <c r="Y28" s="35"/>
      <c r="Z28" s="34">
        <v>41171.331</v>
      </c>
      <c r="AA28" s="35"/>
      <c r="AB28" s="34">
        <v>39519.485</v>
      </c>
      <c r="AC28" s="49"/>
      <c r="AD28" s="38">
        <v>-3.7</v>
      </c>
      <c r="AE28" s="53"/>
      <c r="AF28" s="46">
        <v>-4</v>
      </c>
      <c r="AG28" s="49"/>
      <c r="AH28" s="44">
        <v>3687</v>
      </c>
      <c r="AI28" s="52"/>
      <c r="AJ28" s="44">
        <v>3428</v>
      </c>
      <c r="AK28" s="49"/>
      <c r="AL28" s="38">
        <v>-4.5</v>
      </c>
      <c r="AM28" s="53"/>
      <c r="AN28" s="38">
        <v>-7</v>
      </c>
      <c r="AO28" s="15"/>
      <c r="AP28" s="26" t="s">
        <v>35</v>
      </c>
      <c r="AQ28" s="48">
        <f t="shared" si="0"/>
        <v>-0.04012126787934056</v>
      </c>
      <c r="AR28" s="3">
        <f t="shared" si="1"/>
        <v>-4.012126787934056</v>
      </c>
      <c r="AS28" s="2">
        <v>0.660750797208487</v>
      </c>
      <c r="AT28" s="2">
        <f t="shared" si="2"/>
        <v>-4.660750797208487</v>
      </c>
    </row>
    <row r="29" spans="1:46" ht="19.5" customHeight="1">
      <c r="A29" s="14"/>
      <c r="B29" s="29" t="s">
        <v>36</v>
      </c>
      <c r="C29" s="34">
        <v>4987.167</v>
      </c>
      <c r="D29" s="35"/>
      <c r="E29" s="34">
        <v>4955.904</v>
      </c>
      <c r="F29" s="49"/>
      <c r="G29" s="42">
        <v>-8.2</v>
      </c>
      <c r="H29" s="50"/>
      <c r="I29" s="42">
        <v>-0.6</v>
      </c>
      <c r="J29" s="35"/>
      <c r="K29" s="34">
        <v>5337.016</v>
      </c>
      <c r="L29" s="35"/>
      <c r="M29" s="34">
        <v>5219.509</v>
      </c>
      <c r="N29" s="35"/>
      <c r="O29" s="40">
        <v>-7.3</v>
      </c>
      <c r="P29" s="49"/>
      <c r="Q29" s="40">
        <v>-2.2</v>
      </c>
      <c r="R29" s="35"/>
      <c r="S29" s="34">
        <v>8145.362</v>
      </c>
      <c r="T29" s="35"/>
      <c r="U29" s="64">
        <v>8273.134</v>
      </c>
      <c r="V29" s="42">
        <v>-5.6</v>
      </c>
      <c r="W29" s="49"/>
      <c r="X29" s="38">
        <v>1.6</v>
      </c>
      <c r="Y29" s="35"/>
      <c r="Z29" s="34">
        <v>8301.585</v>
      </c>
      <c r="AA29" s="35"/>
      <c r="AB29" s="34">
        <v>8364.283</v>
      </c>
      <c r="AC29" s="49"/>
      <c r="AD29" s="38">
        <v>-5.3</v>
      </c>
      <c r="AE29" s="53"/>
      <c r="AF29" s="38">
        <v>0.8</v>
      </c>
      <c r="AG29" s="49"/>
      <c r="AH29" s="44">
        <v>2994</v>
      </c>
      <c r="AI29" s="52"/>
      <c r="AJ29" s="44">
        <v>2948</v>
      </c>
      <c r="AK29" s="49"/>
      <c r="AL29" s="46">
        <v>-6.8</v>
      </c>
      <c r="AM29" s="53"/>
      <c r="AN29" s="38">
        <v>-1.5</v>
      </c>
      <c r="AO29" s="15"/>
      <c r="AP29" s="26" t="s">
        <v>36</v>
      </c>
      <c r="AQ29" s="48">
        <f t="shared" si="0"/>
        <v>0.007552533642671833</v>
      </c>
      <c r="AR29" s="3">
        <f t="shared" si="1"/>
        <v>0.7552533642671833</v>
      </c>
      <c r="AS29" s="2">
        <v>1.1315476532152147</v>
      </c>
      <c r="AT29" s="2">
        <f t="shared" si="2"/>
        <v>-0.3315476532152146</v>
      </c>
    </row>
    <row r="30" spans="1:46" ht="19.5" customHeight="1">
      <c r="A30" s="14"/>
      <c r="B30" s="29" t="s">
        <v>37</v>
      </c>
      <c r="C30" s="34">
        <v>4522.92</v>
      </c>
      <c r="D30" s="35"/>
      <c r="E30" s="34">
        <v>4250.869</v>
      </c>
      <c r="F30" s="49"/>
      <c r="G30" s="42">
        <v>-0.6</v>
      </c>
      <c r="H30" s="50"/>
      <c r="I30" s="42">
        <v>-6</v>
      </c>
      <c r="J30" s="35"/>
      <c r="K30" s="34">
        <v>4722.443</v>
      </c>
      <c r="L30" s="35"/>
      <c r="M30" s="34">
        <v>4378.638</v>
      </c>
      <c r="N30" s="35"/>
      <c r="O30" s="40">
        <v>-0.3</v>
      </c>
      <c r="P30" s="49"/>
      <c r="Q30" s="40">
        <v>-7.3</v>
      </c>
      <c r="R30" s="35"/>
      <c r="S30" s="34">
        <v>6899.182</v>
      </c>
      <c r="T30" s="35"/>
      <c r="U30" s="64">
        <v>6739.736</v>
      </c>
      <c r="V30" s="42">
        <v>0.1</v>
      </c>
      <c r="W30" s="49"/>
      <c r="X30" s="38">
        <v>-2.3</v>
      </c>
      <c r="Y30" s="35"/>
      <c r="Z30" s="34">
        <v>6979.002</v>
      </c>
      <c r="AA30" s="35"/>
      <c r="AB30" s="34">
        <v>6798.388</v>
      </c>
      <c r="AC30" s="49"/>
      <c r="AD30" s="38">
        <v>0.1</v>
      </c>
      <c r="AE30" s="53"/>
      <c r="AF30" s="38">
        <v>-2.6</v>
      </c>
      <c r="AG30" s="49"/>
      <c r="AH30" s="44">
        <v>3335</v>
      </c>
      <c r="AI30" s="52"/>
      <c r="AJ30" s="44">
        <v>3097</v>
      </c>
      <c r="AK30" s="49"/>
      <c r="AL30" s="38">
        <v>-0.4</v>
      </c>
      <c r="AM30" s="53"/>
      <c r="AN30" s="38">
        <v>-7.1</v>
      </c>
      <c r="AO30" s="15"/>
      <c r="AP30" s="26" t="s">
        <v>37</v>
      </c>
      <c r="AQ30" s="48">
        <f t="shared" si="0"/>
        <v>-0.025879631500320577</v>
      </c>
      <c r="AR30" s="3">
        <f t="shared" si="1"/>
        <v>-2.5879631500320577</v>
      </c>
      <c r="AS30" s="2">
        <v>2.5368816358570356</v>
      </c>
      <c r="AT30" s="2">
        <f t="shared" si="2"/>
        <v>-5.136881635857035</v>
      </c>
    </row>
    <row r="31" spans="1:46" ht="19.5" customHeight="1">
      <c r="A31" s="14"/>
      <c r="B31" s="29" t="s">
        <v>38</v>
      </c>
      <c r="C31" s="34">
        <v>7517.637</v>
      </c>
      <c r="D31" s="35"/>
      <c r="E31" s="34">
        <v>6963.979</v>
      </c>
      <c r="F31" s="49"/>
      <c r="G31" s="42">
        <v>-0.9</v>
      </c>
      <c r="H31" s="50"/>
      <c r="I31" s="42">
        <v>-7.4</v>
      </c>
      <c r="J31" s="35"/>
      <c r="K31" s="34">
        <v>7749.685</v>
      </c>
      <c r="L31" s="35"/>
      <c r="M31" s="34">
        <v>7077.197</v>
      </c>
      <c r="N31" s="35"/>
      <c r="O31" s="40">
        <v>0.1</v>
      </c>
      <c r="P31" s="49"/>
      <c r="Q31" s="40">
        <v>-8.7</v>
      </c>
      <c r="R31" s="35"/>
      <c r="S31" s="34">
        <v>10772.584</v>
      </c>
      <c r="T31" s="35"/>
      <c r="U31" s="64">
        <v>10167.991</v>
      </c>
      <c r="V31" s="42">
        <v>-0.3</v>
      </c>
      <c r="W31" s="49"/>
      <c r="X31" s="38">
        <v>-5.6</v>
      </c>
      <c r="Y31" s="35"/>
      <c r="Z31" s="34">
        <v>10678.2</v>
      </c>
      <c r="AA31" s="35"/>
      <c r="AB31" s="34">
        <v>10029.864</v>
      </c>
      <c r="AC31" s="49"/>
      <c r="AD31" s="38">
        <v>-0.7</v>
      </c>
      <c r="AE31" s="53"/>
      <c r="AF31" s="38">
        <v>-6.1</v>
      </c>
      <c r="AG31" s="49"/>
      <c r="AH31" s="44">
        <v>2990</v>
      </c>
      <c r="AI31" s="52"/>
      <c r="AJ31" s="44">
        <v>2745</v>
      </c>
      <c r="AK31" s="49"/>
      <c r="AL31" s="38">
        <v>0.4</v>
      </c>
      <c r="AM31" s="53"/>
      <c r="AN31" s="38">
        <v>-8.2</v>
      </c>
      <c r="AO31" s="15"/>
      <c r="AP31" s="26" t="s">
        <v>38</v>
      </c>
      <c r="AQ31" s="48">
        <f t="shared" si="0"/>
        <v>-0.06071585098612131</v>
      </c>
      <c r="AR31" s="3">
        <f t="shared" si="1"/>
        <v>-6.071585098612131</v>
      </c>
      <c r="AS31" s="2">
        <v>4.153075797379979</v>
      </c>
      <c r="AT31" s="2">
        <f t="shared" si="2"/>
        <v>-10.253075797379978</v>
      </c>
    </row>
    <row r="32" spans="1:46" ht="19.5" customHeight="1">
      <c r="A32" s="14"/>
      <c r="B32" s="29" t="s">
        <v>39</v>
      </c>
      <c r="C32" s="34">
        <v>28021.312</v>
      </c>
      <c r="D32" s="35"/>
      <c r="E32" s="34">
        <v>26021.52</v>
      </c>
      <c r="F32" s="49"/>
      <c r="G32" s="42">
        <v>-0.6</v>
      </c>
      <c r="H32" s="50"/>
      <c r="I32" s="42">
        <v>-7.1</v>
      </c>
      <c r="J32" s="35"/>
      <c r="K32" s="34">
        <v>27196.452</v>
      </c>
      <c r="L32" s="35"/>
      <c r="M32" s="34">
        <v>25007.562</v>
      </c>
      <c r="N32" s="35"/>
      <c r="O32" s="40">
        <v>-0.4</v>
      </c>
      <c r="P32" s="49"/>
      <c r="Q32" s="40">
        <v>-8</v>
      </c>
      <c r="R32" s="35"/>
      <c r="S32" s="34">
        <v>41313.195</v>
      </c>
      <c r="T32" s="35"/>
      <c r="U32" s="64">
        <v>39720.316</v>
      </c>
      <c r="V32" s="42">
        <v>-1</v>
      </c>
      <c r="W32" s="49"/>
      <c r="X32" s="38">
        <v>-3.9</v>
      </c>
      <c r="Y32" s="35"/>
      <c r="Z32" s="34">
        <v>40780.075</v>
      </c>
      <c r="AA32" s="35"/>
      <c r="AB32" s="34">
        <v>38892.078</v>
      </c>
      <c r="AC32" s="49"/>
      <c r="AD32" s="38">
        <v>-1.7</v>
      </c>
      <c r="AE32" s="53"/>
      <c r="AF32" s="38">
        <v>-4.6</v>
      </c>
      <c r="AG32" s="49"/>
      <c r="AH32" s="44">
        <v>3076</v>
      </c>
      <c r="AI32" s="52"/>
      <c r="AJ32" s="44">
        <v>2830</v>
      </c>
      <c r="AK32" s="49"/>
      <c r="AL32" s="38">
        <v>-0.5</v>
      </c>
      <c r="AM32" s="53"/>
      <c r="AN32" s="38">
        <v>-8</v>
      </c>
      <c r="AO32" s="15"/>
      <c r="AP32" s="26" t="s">
        <v>39</v>
      </c>
      <c r="AQ32" s="48">
        <f t="shared" si="0"/>
        <v>-0.046297045799940206</v>
      </c>
      <c r="AR32" s="3">
        <f t="shared" si="1"/>
        <v>-4.629704579994021</v>
      </c>
      <c r="AS32" s="2">
        <v>1.5417655291745325</v>
      </c>
      <c r="AT32" s="2">
        <f t="shared" si="2"/>
        <v>-6.141765529174532</v>
      </c>
    </row>
    <row r="33" spans="1:46" ht="19.5" customHeight="1">
      <c r="A33" s="14"/>
      <c r="B33" s="29" t="s">
        <v>40</v>
      </c>
      <c r="C33" s="34">
        <v>15155.379</v>
      </c>
      <c r="D33" s="35"/>
      <c r="E33" s="34">
        <v>14413.28</v>
      </c>
      <c r="F33" s="49"/>
      <c r="G33" s="42">
        <v>-0.4</v>
      </c>
      <c r="H33" s="50"/>
      <c r="I33" s="42">
        <v>-4.9</v>
      </c>
      <c r="J33" s="35"/>
      <c r="K33" s="34">
        <v>16720.867</v>
      </c>
      <c r="L33" s="35"/>
      <c r="M33" s="34">
        <v>15775.06</v>
      </c>
      <c r="N33" s="35"/>
      <c r="O33" s="40">
        <v>-0.4</v>
      </c>
      <c r="P33" s="49"/>
      <c r="Q33" s="40">
        <v>-5.7</v>
      </c>
      <c r="R33" s="35"/>
      <c r="S33" s="34">
        <v>22311.704</v>
      </c>
      <c r="T33" s="35"/>
      <c r="U33" s="64">
        <v>21735.871</v>
      </c>
      <c r="V33" s="42">
        <v>0.5</v>
      </c>
      <c r="W33" s="49"/>
      <c r="X33" s="38">
        <v>-2.6</v>
      </c>
      <c r="Y33" s="35"/>
      <c r="Z33" s="34">
        <v>22208.321</v>
      </c>
      <c r="AA33" s="35"/>
      <c r="AB33" s="34">
        <v>21424.021</v>
      </c>
      <c r="AC33" s="49"/>
      <c r="AD33" s="38">
        <v>0.1</v>
      </c>
      <c r="AE33" s="53"/>
      <c r="AF33" s="38">
        <v>-3.5</v>
      </c>
      <c r="AG33" s="49"/>
      <c r="AH33" s="44">
        <v>3047</v>
      </c>
      <c r="AI33" s="52"/>
      <c r="AJ33" s="44">
        <v>2887</v>
      </c>
      <c r="AK33" s="49"/>
      <c r="AL33" s="38">
        <v>-0.2</v>
      </c>
      <c r="AM33" s="53"/>
      <c r="AN33" s="38">
        <v>-5.3</v>
      </c>
      <c r="AO33" s="15"/>
      <c r="AP33" s="26" t="s">
        <v>40</v>
      </c>
      <c r="AQ33" s="48">
        <f t="shared" si="0"/>
        <v>-0.035315591845056615</v>
      </c>
      <c r="AR33" s="3">
        <f t="shared" si="1"/>
        <v>-3.5315591845056615</v>
      </c>
      <c r="AS33" s="2">
        <v>0.865788906658782</v>
      </c>
      <c r="AT33" s="2">
        <f t="shared" si="2"/>
        <v>-4.365788906658782</v>
      </c>
    </row>
    <row r="34" spans="1:46" ht="19.5" customHeight="1">
      <c r="A34" s="14"/>
      <c r="B34" s="29" t="s">
        <v>41</v>
      </c>
      <c r="C34" s="34">
        <v>2684.471</v>
      </c>
      <c r="D34" s="35"/>
      <c r="E34" s="34">
        <v>2530.738</v>
      </c>
      <c r="F34" s="49"/>
      <c r="G34" s="42">
        <v>-0.4</v>
      </c>
      <c r="H34" s="50"/>
      <c r="I34" s="42">
        <v>-5.7</v>
      </c>
      <c r="J34" s="35"/>
      <c r="K34" s="34">
        <v>3512.004</v>
      </c>
      <c r="L34" s="35"/>
      <c r="M34" s="34">
        <v>3312.742</v>
      </c>
      <c r="N34" s="35"/>
      <c r="O34" s="40">
        <v>-1.5</v>
      </c>
      <c r="P34" s="49"/>
      <c r="Q34" s="40">
        <v>-5.7</v>
      </c>
      <c r="R34" s="35"/>
      <c r="S34" s="34">
        <v>3836.061</v>
      </c>
      <c r="T34" s="35"/>
      <c r="U34" s="64">
        <v>3685.868</v>
      </c>
      <c r="V34" s="42">
        <v>-0.1</v>
      </c>
      <c r="W34" s="49"/>
      <c r="X34" s="38">
        <v>-3.9</v>
      </c>
      <c r="Y34" s="35"/>
      <c r="Z34" s="34">
        <v>3800.612</v>
      </c>
      <c r="AA34" s="35"/>
      <c r="AB34" s="34">
        <v>3631.045</v>
      </c>
      <c r="AC34" s="49"/>
      <c r="AD34" s="38">
        <v>-0.7</v>
      </c>
      <c r="AE34" s="53"/>
      <c r="AF34" s="38">
        <v>-4.5</v>
      </c>
      <c r="AG34" s="49"/>
      <c r="AH34" s="44">
        <v>2634</v>
      </c>
      <c r="AI34" s="52"/>
      <c r="AJ34" s="44">
        <v>2501</v>
      </c>
      <c r="AK34" s="49"/>
      <c r="AL34" s="60">
        <v>-0.9</v>
      </c>
      <c r="AM34" s="53"/>
      <c r="AN34" s="38">
        <v>-5.1</v>
      </c>
      <c r="AO34" s="15"/>
      <c r="AP34" s="26" t="s">
        <v>41</v>
      </c>
      <c r="AQ34" s="48">
        <f t="shared" si="0"/>
        <v>-0.04461570925945613</v>
      </c>
      <c r="AR34" s="3">
        <f t="shared" si="1"/>
        <v>-4.461570925945613</v>
      </c>
      <c r="AS34" s="2">
        <v>-0.9461504498621376</v>
      </c>
      <c r="AT34" s="2">
        <f t="shared" si="2"/>
        <v>-3.5538495501378624</v>
      </c>
    </row>
    <row r="35" spans="1:46" ht="19.5" customHeight="1">
      <c r="A35" s="14"/>
      <c r="B35" s="29" t="s">
        <v>42</v>
      </c>
      <c r="C35" s="34">
        <v>2614.995</v>
      </c>
      <c r="D35" s="35"/>
      <c r="E35" s="34">
        <v>2481.805</v>
      </c>
      <c r="F35" s="49"/>
      <c r="G35" s="42">
        <v>-0.5</v>
      </c>
      <c r="H35" s="50"/>
      <c r="I35" s="42">
        <v>-5.1</v>
      </c>
      <c r="J35" s="35"/>
      <c r="K35" s="34">
        <v>2737.142</v>
      </c>
      <c r="L35" s="35"/>
      <c r="M35" s="34">
        <v>2538.381</v>
      </c>
      <c r="N35" s="35"/>
      <c r="O35" s="40">
        <v>-1.4</v>
      </c>
      <c r="P35" s="49"/>
      <c r="Q35" s="40">
        <v>-7.3</v>
      </c>
      <c r="R35" s="35"/>
      <c r="S35" s="34">
        <v>3756.641</v>
      </c>
      <c r="T35" s="35"/>
      <c r="U35" s="64">
        <v>3625.091</v>
      </c>
      <c r="V35" s="42">
        <v>0.1</v>
      </c>
      <c r="W35" s="49"/>
      <c r="X35" s="38">
        <v>-3.5</v>
      </c>
      <c r="Y35" s="35"/>
      <c r="Z35" s="34">
        <v>3704.292</v>
      </c>
      <c r="AA35" s="35"/>
      <c r="AB35" s="34">
        <v>3458.119</v>
      </c>
      <c r="AC35" s="49"/>
      <c r="AD35" s="38">
        <v>-0.7</v>
      </c>
      <c r="AE35" s="53"/>
      <c r="AF35" s="38">
        <v>-6.6</v>
      </c>
      <c r="AG35" s="49"/>
      <c r="AH35" s="44">
        <v>2939</v>
      </c>
      <c r="AI35" s="52"/>
      <c r="AJ35" s="44">
        <v>2751</v>
      </c>
      <c r="AK35" s="49"/>
      <c r="AL35" s="38">
        <v>-0.5</v>
      </c>
      <c r="AM35" s="53"/>
      <c r="AN35" s="38">
        <v>-6.4</v>
      </c>
      <c r="AO35" s="15"/>
      <c r="AP35" s="26" t="s">
        <v>42</v>
      </c>
      <c r="AQ35" s="48">
        <f t="shared" si="0"/>
        <v>-0.06645615410448202</v>
      </c>
      <c r="AR35" s="3">
        <f t="shared" si="1"/>
        <v>-6.645615410448203</v>
      </c>
      <c r="AS35" s="2">
        <v>-4.949940987056534</v>
      </c>
      <c r="AT35" s="2">
        <f t="shared" si="2"/>
        <v>-1.6500590129434656</v>
      </c>
    </row>
    <row r="36" spans="1:46" ht="19.5" customHeight="1">
      <c r="A36" s="14"/>
      <c r="B36" s="29" t="s">
        <v>43</v>
      </c>
      <c r="C36" s="34">
        <v>1343.088</v>
      </c>
      <c r="D36" s="35"/>
      <c r="E36" s="34">
        <v>1249.26</v>
      </c>
      <c r="F36" s="49"/>
      <c r="G36" s="42">
        <v>-1.3</v>
      </c>
      <c r="H36" s="50"/>
      <c r="I36" s="42">
        <v>-7</v>
      </c>
      <c r="J36" s="35"/>
      <c r="K36" s="34">
        <v>1375.552</v>
      </c>
      <c r="L36" s="35"/>
      <c r="M36" s="34">
        <v>1280.301</v>
      </c>
      <c r="N36" s="35"/>
      <c r="O36" s="40">
        <v>-1.1</v>
      </c>
      <c r="P36" s="49"/>
      <c r="Q36" s="40">
        <v>-6.9</v>
      </c>
      <c r="R36" s="35"/>
      <c r="S36" s="34">
        <v>1909.303</v>
      </c>
      <c r="T36" s="35"/>
      <c r="U36" s="64">
        <v>1819.938</v>
      </c>
      <c r="V36" s="46">
        <v>-1</v>
      </c>
      <c r="W36" s="49"/>
      <c r="X36" s="38">
        <v>-4.7</v>
      </c>
      <c r="Y36" s="35"/>
      <c r="Z36" s="34">
        <v>1886.335</v>
      </c>
      <c r="AA36" s="35"/>
      <c r="AB36" s="34">
        <v>1786.366</v>
      </c>
      <c r="AC36" s="49"/>
      <c r="AD36" s="38">
        <v>-1.4</v>
      </c>
      <c r="AE36" s="53"/>
      <c r="AF36" s="38">
        <v>-5.3</v>
      </c>
      <c r="AG36" s="49"/>
      <c r="AH36" s="44">
        <v>2468</v>
      </c>
      <c r="AI36" s="52"/>
      <c r="AJ36" s="44">
        <v>2313</v>
      </c>
      <c r="AK36" s="49"/>
      <c r="AL36" s="38">
        <v>-0.3</v>
      </c>
      <c r="AM36" s="53"/>
      <c r="AN36" s="38">
        <v>-6.3</v>
      </c>
      <c r="AO36" s="15"/>
      <c r="AP36" s="26" t="s">
        <v>43</v>
      </c>
      <c r="AQ36" s="48">
        <f t="shared" si="0"/>
        <v>-0.0529964189817822</v>
      </c>
      <c r="AR36" s="3">
        <f t="shared" si="1"/>
        <v>-5.29964189817822</v>
      </c>
      <c r="AS36" s="2">
        <v>2.659158026495212</v>
      </c>
      <c r="AT36" s="2">
        <f t="shared" si="2"/>
        <v>-7.959158026495212</v>
      </c>
    </row>
    <row r="37" spans="1:46" ht="19.5" customHeight="1">
      <c r="A37" s="14"/>
      <c r="B37" s="29" t="s">
        <v>44</v>
      </c>
      <c r="C37" s="34">
        <v>1964.022</v>
      </c>
      <c r="D37" s="35"/>
      <c r="E37" s="34">
        <v>1853.078</v>
      </c>
      <c r="F37" s="49"/>
      <c r="G37" s="42">
        <v>1.3</v>
      </c>
      <c r="H37" s="50"/>
      <c r="I37" s="42">
        <v>-5.6</v>
      </c>
      <c r="J37" s="35"/>
      <c r="K37" s="34">
        <v>2005.131</v>
      </c>
      <c r="L37" s="35"/>
      <c r="M37" s="34">
        <v>1857.67</v>
      </c>
      <c r="N37" s="35"/>
      <c r="O37" s="40">
        <v>1.5</v>
      </c>
      <c r="P37" s="49"/>
      <c r="Q37" s="40">
        <v>-7.4</v>
      </c>
      <c r="R37" s="35"/>
      <c r="S37" s="34">
        <v>2661.351</v>
      </c>
      <c r="T37" s="35"/>
      <c r="U37" s="64">
        <v>2575.687</v>
      </c>
      <c r="V37" s="42">
        <v>1</v>
      </c>
      <c r="W37" s="49"/>
      <c r="X37" s="38">
        <v>-3.2</v>
      </c>
      <c r="Y37" s="35"/>
      <c r="Z37" s="34">
        <v>2635.782</v>
      </c>
      <c r="AA37" s="35"/>
      <c r="AB37" s="34">
        <v>2537.715</v>
      </c>
      <c r="AC37" s="49"/>
      <c r="AD37" s="38">
        <v>0.7</v>
      </c>
      <c r="AE37" s="53"/>
      <c r="AF37" s="46">
        <v>-3.7</v>
      </c>
      <c r="AG37" s="49"/>
      <c r="AH37" s="44">
        <v>2960</v>
      </c>
      <c r="AI37" s="52"/>
      <c r="AJ37" s="44">
        <v>2768</v>
      </c>
      <c r="AK37" s="49"/>
      <c r="AL37" s="38">
        <v>2.3</v>
      </c>
      <c r="AM37" s="53"/>
      <c r="AN37" s="38">
        <v>-6.5</v>
      </c>
      <c r="AO37" s="15"/>
      <c r="AP37" s="26" t="s">
        <v>44</v>
      </c>
      <c r="AQ37" s="48">
        <f t="shared" si="0"/>
        <v>-0.03720603600753025</v>
      </c>
      <c r="AR37" s="3">
        <f t="shared" si="1"/>
        <v>-3.720603600753025</v>
      </c>
      <c r="AS37" s="2">
        <v>2.0675683971433934</v>
      </c>
      <c r="AT37" s="2">
        <f t="shared" si="2"/>
        <v>-5.7675683971433935</v>
      </c>
    </row>
    <row r="38" spans="1:46" ht="19.5" customHeight="1">
      <c r="A38" s="14"/>
      <c r="B38" s="29" t="s">
        <v>45</v>
      </c>
      <c r="C38" s="34">
        <v>5061.44</v>
      </c>
      <c r="D38" s="35"/>
      <c r="E38" s="34">
        <v>4778.081</v>
      </c>
      <c r="F38" s="49"/>
      <c r="G38" s="42">
        <v>-0.9</v>
      </c>
      <c r="H38" s="50"/>
      <c r="I38" s="42">
        <v>-5.6</v>
      </c>
      <c r="J38" s="35"/>
      <c r="K38" s="34">
        <v>5335.302</v>
      </c>
      <c r="L38" s="35"/>
      <c r="M38" s="34">
        <v>5033.198</v>
      </c>
      <c r="N38" s="35"/>
      <c r="O38" s="40">
        <v>0.2</v>
      </c>
      <c r="P38" s="49"/>
      <c r="Q38" s="40">
        <v>-5.7</v>
      </c>
      <c r="R38" s="35"/>
      <c r="S38" s="34">
        <v>7815.419</v>
      </c>
      <c r="T38" s="35"/>
      <c r="U38" s="64">
        <v>7606.44</v>
      </c>
      <c r="V38" s="42">
        <v>-0.9</v>
      </c>
      <c r="W38" s="49"/>
      <c r="X38" s="38">
        <v>-2.7</v>
      </c>
      <c r="Y38" s="35"/>
      <c r="Z38" s="34">
        <v>7798.533</v>
      </c>
      <c r="AA38" s="35"/>
      <c r="AB38" s="34">
        <v>7378.444</v>
      </c>
      <c r="AC38" s="49"/>
      <c r="AD38" s="38">
        <v>-1.5</v>
      </c>
      <c r="AE38" s="53"/>
      <c r="AF38" s="38">
        <v>-5.4</v>
      </c>
      <c r="AG38" s="49"/>
      <c r="AH38" s="44">
        <v>2813</v>
      </c>
      <c r="AI38" s="52"/>
      <c r="AJ38" s="44">
        <v>2665</v>
      </c>
      <c r="AK38" s="49"/>
      <c r="AL38" s="38">
        <v>0.6</v>
      </c>
      <c r="AM38" s="53"/>
      <c r="AN38" s="38">
        <v>-5.2</v>
      </c>
      <c r="AO38" s="15"/>
      <c r="AP38" s="26" t="s">
        <v>45</v>
      </c>
      <c r="AQ38" s="48">
        <f t="shared" si="0"/>
        <v>-0.0538676953729631</v>
      </c>
      <c r="AR38" s="3">
        <f t="shared" si="1"/>
        <v>-5.38676953729631</v>
      </c>
      <c r="AS38" s="2">
        <v>2.8643276834087406</v>
      </c>
      <c r="AT38" s="2">
        <f t="shared" si="2"/>
        <v>-8.264327683408741</v>
      </c>
    </row>
    <row r="39" spans="1:46" ht="19.5" customHeight="1">
      <c r="A39" s="14"/>
      <c r="B39" s="29" t="s">
        <v>46</v>
      </c>
      <c r="C39" s="34">
        <v>8399.859</v>
      </c>
      <c r="D39" s="35"/>
      <c r="E39" s="34">
        <v>7894.582</v>
      </c>
      <c r="F39" s="49"/>
      <c r="G39" s="42">
        <v>-3</v>
      </c>
      <c r="H39" s="50"/>
      <c r="I39" s="42">
        <v>-6</v>
      </c>
      <c r="J39" s="35"/>
      <c r="K39" s="34">
        <v>8899.607</v>
      </c>
      <c r="L39" s="35"/>
      <c r="M39" s="34">
        <v>8312.168</v>
      </c>
      <c r="N39" s="35"/>
      <c r="O39" s="40">
        <v>-1.7</v>
      </c>
      <c r="P39" s="49"/>
      <c r="Q39" s="40">
        <v>-6.6</v>
      </c>
      <c r="R39" s="35"/>
      <c r="S39" s="34">
        <v>11995.871</v>
      </c>
      <c r="T39" s="35"/>
      <c r="U39" s="64">
        <v>11555.366</v>
      </c>
      <c r="V39" s="42">
        <v>-2.1</v>
      </c>
      <c r="W39" s="49"/>
      <c r="X39" s="38">
        <v>-3.7</v>
      </c>
      <c r="Y39" s="35"/>
      <c r="Z39" s="34">
        <v>11992.336</v>
      </c>
      <c r="AA39" s="35"/>
      <c r="AB39" s="34">
        <v>11460.451</v>
      </c>
      <c r="AC39" s="49"/>
      <c r="AD39" s="38">
        <v>-2.4</v>
      </c>
      <c r="AE39" s="53"/>
      <c r="AF39" s="38">
        <v>-4.4</v>
      </c>
      <c r="AG39" s="49"/>
      <c r="AH39" s="44">
        <v>3164</v>
      </c>
      <c r="AI39" s="52"/>
      <c r="AJ39" s="44">
        <v>2969</v>
      </c>
      <c r="AK39" s="49"/>
      <c r="AL39" s="38">
        <v>-1.3</v>
      </c>
      <c r="AM39" s="53"/>
      <c r="AN39" s="38">
        <v>-6.2</v>
      </c>
      <c r="AO39" s="15"/>
      <c r="AP39" s="26" t="s">
        <v>46</v>
      </c>
      <c r="AQ39" s="48">
        <f t="shared" si="0"/>
        <v>-0.04435207619266168</v>
      </c>
      <c r="AR39" s="3">
        <f t="shared" si="1"/>
        <v>-4.435207619266168</v>
      </c>
      <c r="AS39" s="2">
        <v>2.846569434892654</v>
      </c>
      <c r="AT39" s="2">
        <f t="shared" si="2"/>
        <v>-7.246569434892654</v>
      </c>
    </row>
    <row r="40" spans="1:46" ht="19.5" customHeight="1">
      <c r="A40" s="14"/>
      <c r="B40" s="29" t="s">
        <v>47</v>
      </c>
      <c r="C40" s="34">
        <v>4193.967</v>
      </c>
      <c r="D40" s="35"/>
      <c r="E40" s="34">
        <v>4010.137</v>
      </c>
      <c r="F40" s="49"/>
      <c r="G40" s="42">
        <v>-3.1</v>
      </c>
      <c r="H40" s="50"/>
      <c r="I40" s="42">
        <v>-4.4</v>
      </c>
      <c r="J40" s="35"/>
      <c r="K40" s="34">
        <v>4243.511</v>
      </c>
      <c r="L40" s="35"/>
      <c r="M40" s="34">
        <v>3973.132</v>
      </c>
      <c r="N40" s="35"/>
      <c r="O40" s="40">
        <v>-3.4</v>
      </c>
      <c r="P40" s="49"/>
      <c r="Q40" s="40">
        <v>-6.4</v>
      </c>
      <c r="R40" s="35"/>
      <c r="S40" s="34">
        <v>6260.734</v>
      </c>
      <c r="T40" s="35"/>
      <c r="U40" s="64">
        <v>6148.146</v>
      </c>
      <c r="V40" s="42">
        <v>-2.2</v>
      </c>
      <c r="W40" s="49"/>
      <c r="X40" s="38">
        <v>-1.8</v>
      </c>
      <c r="Y40" s="35"/>
      <c r="Z40" s="34">
        <v>6289.106</v>
      </c>
      <c r="AA40" s="35"/>
      <c r="AB40" s="34">
        <v>6038.783</v>
      </c>
      <c r="AC40" s="49"/>
      <c r="AD40" s="38">
        <v>-2.3</v>
      </c>
      <c r="AE40" s="53"/>
      <c r="AF40" s="38">
        <v>-4</v>
      </c>
      <c r="AG40" s="49"/>
      <c r="AH40" s="44">
        <v>3128</v>
      </c>
      <c r="AI40" s="52"/>
      <c r="AJ40" s="44">
        <v>2960</v>
      </c>
      <c r="AK40" s="49"/>
      <c r="AL40" s="38">
        <v>-2.5</v>
      </c>
      <c r="AM40" s="53"/>
      <c r="AN40" s="38">
        <v>-5.4</v>
      </c>
      <c r="AO40" s="15"/>
      <c r="AP40" s="26" t="s">
        <v>47</v>
      </c>
      <c r="AQ40" s="48">
        <f t="shared" si="0"/>
        <v>-0.03980263649555271</v>
      </c>
      <c r="AR40" s="3">
        <f t="shared" si="1"/>
        <v>-3.9802636495552712</v>
      </c>
      <c r="AS40" s="2">
        <v>-6.31355867141723</v>
      </c>
      <c r="AT40" s="2">
        <f t="shared" si="2"/>
        <v>2.31355867141723</v>
      </c>
    </row>
    <row r="41" spans="1:46" ht="19.5" customHeight="1">
      <c r="A41" s="14"/>
      <c r="B41" s="29" t="s">
        <v>48</v>
      </c>
      <c r="C41" s="34">
        <v>2227.561</v>
      </c>
      <c r="D41" s="35"/>
      <c r="E41" s="34">
        <v>2152.226</v>
      </c>
      <c r="F41" s="49"/>
      <c r="G41" s="42">
        <v>-1.7</v>
      </c>
      <c r="H41" s="50"/>
      <c r="I41" s="42">
        <v>-3.4</v>
      </c>
      <c r="J41" s="35"/>
      <c r="K41" s="34">
        <v>2288.018</v>
      </c>
      <c r="L41" s="35"/>
      <c r="M41" s="34">
        <v>2167.982</v>
      </c>
      <c r="N41" s="35"/>
      <c r="O41" s="40">
        <v>-1.8</v>
      </c>
      <c r="P41" s="49"/>
      <c r="Q41" s="40">
        <v>-5.2</v>
      </c>
      <c r="R41" s="35"/>
      <c r="S41" s="34">
        <v>3232.636</v>
      </c>
      <c r="T41" s="35"/>
      <c r="U41" s="64">
        <v>3185.168</v>
      </c>
      <c r="V41" s="42">
        <v>-0.5</v>
      </c>
      <c r="W41" s="49"/>
      <c r="X41" s="38">
        <v>-1.5</v>
      </c>
      <c r="Y41" s="35"/>
      <c r="Z41" s="34">
        <v>3254.682</v>
      </c>
      <c r="AA41" s="35"/>
      <c r="AB41" s="34">
        <v>3191.962</v>
      </c>
      <c r="AC41" s="49"/>
      <c r="AD41" s="38">
        <v>-0.1</v>
      </c>
      <c r="AE41" s="53"/>
      <c r="AF41" s="38">
        <v>-1.9</v>
      </c>
      <c r="AG41" s="49"/>
      <c r="AH41" s="44">
        <v>3144</v>
      </c>
      <c r="AI41" s="52"/>
      <c r="AJ41" s="44">
        <v>3013</v>
      </c>
      <c r="AK41" s="49"/>
      <c r="AL41" s="38">
        <v>-0.7</v>
      </c>
      <c r="AM41" s="53"/>
      <c r="AN41" s="38">
        <v>-4.2</v>
      </c>
      <c r="AO41" s="15"/>
      <c r="AP41" s="26" t="s">
        <v>48</v>
      </c>
      <c r="AQ41" s="48">
        <f t="shared" si="0"/>
        <v>-0.019270699871753894</v>
      </c>
      <c r="AR41" s="3">
        <f t="shared" si="1"/>
        <v>-1.9270699871753894</v>
      </c>
      <c r="AS41" s="2">
        <v>0.4810940310393308</v>
      </c>
      <c r="AT41" s="2">
        <f t="shared" si="2"/>
        <v>-2.3810940310393307</v>
      </c>
    </row>
    <row r="42" spans="1:46" ht="19.5" customHeight="1">
      <c r="A42" s="14"/>
      <c r="B42" s="29" t="s">
        <v>49</v>
      </c>
      <c r="C42" s="34">
        <v>2840.393</v>
      </c>
      <c r="D42" s="35"/>
      <c r="E42" s="34">
        <v>2542.32</v>
      </c>
      <c r="F42" s="49"/>
      <c r="G42" s="42">
        <v>1.3</v>
      </c>
      <c r="H42" s="50"/>
      <c r="I42" s="42">
        <v>-10.5</v>
      </c>
      <c r="J42" s="35"/>
      <c r="K42" s="34">
        <v>2907.936</v>
      </c>
      <c r="L42" s="35"/>
      <c r="M42" s="34">
        <v>2628.812</v>
      </c>
      <c r="N42" s="35"/>
      <c r="O42" s="40">
        <v>1.7</v>
      </c>
      <c r="P42" s="49"/>
      <c r="Q42" s="40">
        <v>-9.6</v>
      </c>
      <c r="R42" s="35"/>
      <c r="S42" s="34">
        <v>4007.963</v>
      </c>
      <c r="T42" s="35"/>
      <c r="U42" s="64">
        <v>3734.443</v>
      </c>
      <c r="V42" s="42">
        <v>1.4</v>
      </c>
      <c r="W42" s="49"/>
      <c r="X42" s="38">
        <v>-6.8</v>
      </c>
      <c r="Y42" s="35"/>
      <c r="Z42" s="34">
        <v>3956.503</v>
      </c>
      <c r="AA42" s="35"/>
      <c r="AB42" s="34">
        <v>3631.092</v>
      </c>
      <c r="AC42" s="49"/>
      <c r="AD42" s="59">
        <v>0.8</v>
      </c>
      <c r="AE42" s="53"/>
      <c r="AF42" s="38">
        <v>-8.2</v>
      </c>
      <c r="AG42" s="49"/>
      <c r="AH42" s="44">
        <v>3036</v>
      </c>
      <c r="AI42" s="52"/>
      <c r="AJ42" s="44">
        <v>2766</v>
      </c>
      <c r="AK42" s="49"/>
      <c r="AL42" s="38">
        <v>2.3</v>
      </c>
      <c r="AM42" s="53"/>
      <c r="AN42" s="38">
        <v>-8.9</v>
      </c>
      <c r="AO42" s="15"/>
      <c r="AP42" s="26" t="s">
        <v>49</v>
      </c>
      <c r="AQ42" s="48">
        <f t="shared" si="0"/>
        <v>-0.08224712580781568</v>
      </c>
      <c r="AR42" s="3">
        <f t="shared" si="1"/>
        <v>-8.224712580781567</v>
      </c>
      <c r="AS42" s="2">
        <v>0.16197978185963358</v>
      </c>
      <c r="AT42" s="2">
        <f t="shared" si="2"/>
        <v>-8.361979781859633</v>
      </c>
    </row>
    <row r="43" spans="1:46" ht="19.5" customHeight="1">
      <c r="A43" s="14"/>
      <c r="B43" s="29" t="s">
        <v>50</v>
      </c>
      <c r="C43" s="34">
        <v>3503.399</v>
      </c>
      <c r="D43" s="35"/>
      <c r="E43" s="34">
        <v>3173.563</v>
      </c>
      <c r="F43" s="49"/>
      <c r="G43" s="71">
        <v>0</v>
      </c>
      <c r="H43" s="50"/>
      <c r="I43" s="42">
        <v>-9.4</v>
      </c>
      <c r="J43" s="35"/>
      <c r="K43" s="34">
        <v>3654.13</v>
      </c>
      <c r="L43" s="35"/>
      <c r="M43" s="34">
        <v>3297.907</v>
      </c>
      <c r="N43" s="35"/>
      <c r="O43" s="40">
        <v>1.1</v>
      </c>
      <c r="P43" s="49"/>
      <c r="Q43" s="40">
        <v>-9.7</v>
      </c>
      <c r="R43" s="35"/>
      <c r="S43" s="34">
        <v>5165.669</v>
      </c>
      <c r="T43" s="35"/>
      <c r="U43" s="64">
        <v>4827.46</v>
      </c>
      <c r="V43" s="42">
        <v>0.5</v>
      </c>
      <c r="W43" s="49"/>
      <c r="X43" s="38">
        <v>-6.5</v>
      </c>
      <c r="Y43" s="35"/>
      <c r="Z43" s="34">
        <v>5090.01</v>
      </c>
      <c r="AA43" s="35"/>
      <c r="AB43" s="34">
        <v>4688.412</v>
      </c>
      <c r="AC43" s="49"/>
      <c r="AD43" s="38">
        <v>-0.5</v>
      </c>
      <c r="AE43" s="53"/>
      <c r="AF43" s="38">
        <v>-7.9</v>
      </c>
      <c r="AG43" s="49"/>
      <c r="AH43" s="44">
        <v>2714</v>
      </c>
      <c r="AI43" s="52"/>
      <c r="AJ43" s="44">
        <v>2471</v>
      </c>
      <c r="AK43" s="49"/>
      <c r="AL43" s="38">
        <v>1.9</v>
      </c>
      <c r="AM43" s="53"/>
      <c r="AN43" s="38">
        <v>-9</v>
      </c>
      <c r="AO43" s="15"/>
      <c r="AP43" s="26" t="s">
        <v>50</v>
      </c>
      <c r="AQ43" s="48">
        <f t="shared" si="0"/>
        <v>-0.07889925560067657</v>
      </c>
      <c r="AR43" s="3">
        <f t="shared" si="1"/>
        <v>-7.889925560067656</v>
      </c>
      <c r="AS43" s="2">
        <v>1.1174564694466094</v>
      </c>
      <c r="AT43" s="2">
        <f t="shared" si="2"/>
        <v>-9.01745646944661</v>
      </c>
    </row>
    <row r="44" spans="1:46" ht="19.5" customHeight="1">
      <c r="A44" s="14"/>
      <c r="B44" s="29" t="s">
        <v>51</v>
      </c>
      <c r="C44" s="34">
        <v>1779.414</v>
      </c>
      <c r="D44" s="35"/>
      <c r="E44" s="34">
        <v>1658.68</v>
      </c>
      <c r="F44" s="49"/>
      <c r="G44" s="70">
        <v>-0.6</v>
      </c>
      <c r="H44" s="50"/>
      <c r="I44" s="42">
        <v>-6.8</v>
      </c>
      <c r="J44" s="35"/>
      <c r="K44" s="34">
        <v>1876.352</v>
      </c>
      <c r="L44" s="35"/>
      <c r="M44" s="34">
        <v>1722.911</v>
      </c>
      <c r="N44" s="35"/>
      <c r="O44" s="40">
        <v>-0.2</v>
      </c>
      <c r="P44" s="49"/>
      <c r="Q44" s="40">
        <v>-8.2</v>
      </c>
      <c r="R44" s="35"/>
      <c r="S44" s="34">
        <v>2466.288</v>
      </c>
      <c r="T44" s="35"/>
      <c r="U44" s="64">
        <v>2354.276</v>
      </c>
      <c r="V44" s="42">
        <v>-0.3</v>
      </c>
      <c r="W44" s="49"/>
      <c r="X44" s="38">
        <v>-4.5</v>
      </c>
      <c r="Y44" s="35"/>
      <c r="Z44" s="34">
        <v>2411.072</v>
      </c>
      <c r="AA44" s="35"/>
      <c r="AB44" s="34">
        <v>2281.925</v>
      </c>
      <c r="AC44" s="49"/>
      <c r="AD44" s="38">
        <v>-1</v>
      </c>
      <c r="AE44" s="53"/>
      <c r="AF44" s="38">
        <v>-5.4</v>
      </c>
      <c r="AG44" s="49"/>
      <c r="AH44" s="44">
        <v>2683</v>
      </c>
      <c r="AI44" s="52"/>
      <c r="AJ44" s="44">
        <v>2491</v>
      </c>
      <c r="AK44" s="49"/>
      <c r="AL44" s="38">
        <v>0.9</v>
      </c>
      <c r="AM44" s="53"/>
      <c r="AN44" s="38">
        <v>-7.2</v>
      </c>
      <c r="AO44" s="15"/>
      <c r="AP44" s="26" t="s">
        <v>51</v>
      </c>
      <c r="AQ44" s="48">
        <f t="shared" si="0"/>
        <v>-0.053564140763942336</v>
      </c>
      <c r="AR44" s="3">
        <f t="shared" si="1"/>
        <v>-5.356414076394234</v>
      </c>
      <c r="AS44" s="2">
        <v>1.431909168471468</v>
      </c>
      <c r="AT44" s="2">
        <f t="shared" si="2"/>
        <v>-6.831909168471468</v>
      </c>
    </row>
    <row r="45" spans="1:46" ht="19.5" customHeight="1">
      <c r="A45" s="14"/>
      <c r="B45" s="29" t="s">
        <v>52</v>
      </c>
      <c r="C45" s="34">
        <v>13807.346</v>
      </c>
      <c r="D45" s="35"/>
      <c r="E45" s="34">
        <v>12822.214</v>
      </c>
      <c r="F45" s="49"/>
      <c r="G45" s="42">
        <v>-1.1</v>
      </c>
      <c r="H45" s="50"/>
      <c r="I45" s="42">
        <v>-7.1</v>
      </c>
      <c r="J45" s="35"/>
      <c r="K45" s="34">
        <v>14561.01</v>
      </c>
      <c r="L45" s="35"/>
      <c r="M45" s="34">
        <v>13504.933</v>
      </c>
      <c r="N45" s="35"/>
      <c r="O45" s="46">
        <v>-0.8</v>
      </c>
      <c r="P45" s="49"/>
      <c r="Q45" s="40">
        <v>-7.3</v>
      </c>
      <c r="R45" s="35"/>
      <c r="S45" s="34">
        <v>19893.651</v>
      </c>
      <c r="T45" s="35"/>
      <c r="U45" s="64">
        <v>18886.929</v>
      </c>
      <c r="V45" s="42">
        <v>-0.7</v>
      </c>
      <c r="W45" s="49"/>
      <c r="X45" s="38">
        <v>-5.1</v>
      </c>
      <c r="Y45" s="35"/>
      <c r="Z45" s="34">
        <v>19683.981</v>
      </c>
      <c r="AA45" s="35"/>
      <c r="AB45" s="34">
        <v>18502.955</v>
      </c>
      <c r="AC45" s="49"/>
      <c r="AD45" s="38">
        <v>-1.2</v>
      </c>
      <c r="AE45" s="53"/>
      <c r="AF45" s="38">
        <v>-6</v>
      </c>
      <c r="AG45" s="49"/>
      <c r="AH45" s="44">
        <v>2836</v>
      </c>
      <c r="AI45" s="52"/>
      <c r="AJ45" s="44">
        <v>2630</v>
      </c>
      <c r="AK45" s="49"/>
      <c r="AL45" s="38">
        <v>-0.9</v>
      </c>
      <c r="AM45" s="53"/>
      <c r="AN45" s="38">
        <v>-7.3</v>
      </c>
      <c r="AO45" s="15"/>
      <c r="AP45" s="26" t="s">
        <v>52</v>
      </c>
      <c r="AQ45" s="48">
        <f t="shared" si="0"/>
        <v>-0.0599993466768739</v>
      </c>
      <c r="AR45" s="3">
        <f t="shared" si="1"/>
        <v>-5.9999346676873895</v>
      </c>
      <c r="AS45" s="2">
        <v>2.0836589372165815</v>
      </c>
      <c r="AT45" s="2">
        <f t="shared" si="2"/>
        <v>-8.083658937216581</v>
      </c>
    </row>
    <row r="46" spans="1:46" ht="19.5" customHeight="1">
      <c r="A46" s="14"/>
      <c r="B46" s="29" t="s">
        <v>53</v>
      </c>
      <c r="C46" s="34">
        <v>2148.307</v>
      </c>
      <c r="D46" s="35"/>
      <c r="E46" s="34">
        <v>2013.567</v>
      </c>
      <c r="F46" s="49"/>
      <c r="G46" s="42">
        <v>-1.5</v>
      </c>
      <c r="H46" s="50"/>
      <c r="I46" s="42">
        <v>-6.3</v>
      </c>
      <c r="J46" s="35"/>
      <c r="K46" s="34">
        <v>2261.062</v>
      </c>
      <c r="L46" s="35"/>
      <c r="M46" s="34">
        <v>2089.822</v>
      </c>
      <c r="N46" s="35"/>
      <c r="O46" s="40">
        <v>-1.1</v>
      </c>
      <c r="P46" s="49"/>
      <c r="Q46" s="40">
        <v>-7.6</v>
      </c>
      <c r="R46" s="35"/>
      <c r="S46" s="34">
        <v>3155.131</v>
      </c>
      <c r="T46" s="35"/>
      <c r="U46" s="64">
        <v>3045.909</v>
      </c>
      <c r="V46" s="42">
        <v>-0.7</v>
      </c>
      <c r="W46" s="49"/>
      <c r="X46" s="38">
        <v>-3.5</v>
      </c>
      <c r="Y46" s="35"/>
      <c r="Z46" s="34">
        <v>3138.959</v>
      </c>
      <c r="AA46" s="35"/>
      <c r="AB46" s="34">
        <v>2996.83</v>
      </c>
      <c r="AC46" s="49"/>
      <c r="AD46" s="46">
        <v>-1</v>
      </c>
      <c r="AE46" s="53"/>
      <c r="AF46" s="38">
        <v>-4.5</v>
      </c>
      <c r="AG46" s="49"/>
      <c r="AH46" s="44">
        <v>2769</v>
      </c>
      <c r="AI46" s="52"/>
      <c r="AJ46" s="44">
        <v>2575</v>
      </c>
      <c r="AK46" s="49"/>
      <c r="AL46" s="38">
        <v>-0.6</v>
      </c>
      <c r="AM46" s="53"/>
      <c r="AN46" s="38">
        <v>-7</v>
      </c>
      <c r="AO46" s="15"/>
      <c r="AP46" s="26" t="s">
        <v>53</v>
      </c>
      <c r="AQ46" s="48">
        <f t="shared" si="0"/>
        <v>-0.04527902403312689</v>
      </c>
      <c r="AR46" s="3">
        <f t="shared" si="1"/>
        <v>-4.527902403312689</v>
      </c>
      <c r="AS46" s="2">
        <v>1.232560771620439</v>
      </c>
      <c r="AT46" s="2">
        <f t="shared" si="2"/>
        <v>-5.732560771620439</v>
      </c>
    </row>
    <row r="47" spans="1:46" ht="19.5" customHeight="1">
      <c r="A47" s="14"/>
      <c r="B47" s="29" t="s">
        <v>54</v>
      </c>
      <c r="C47" s="34">
        <v>3340.108</v>
      </c>
      <c r="D47" s="35"/>
      <c r="E47" s="34">
        <v>3169.103</v>
      </c>
      <c r="F47" s="49"/>
      <c r="G47" s="42">
        <v>-1.6</v>
      </c>
      <c r="H47" s="50"/>
      <c r="I47" s="42">
        <v>-5.1</v>
      </c>
      <c r="J47" s="35"/>
      <c r="K47" s="34">
        <v>3460.616</v>
      </c>
      <c r="L47" s="35"/>
      <c r="M47" s="34">
        <v>3258.91</v>
      </c>
      <c r="N47" s="35"/>
      <c r="O47" s="40">
        <v>-1.1</v>
      </c>
      <c r="P47" s="49"/>
      <c r="Q47" s="40">
        <v>-5.8</v>
      </c>
      <c r="R47" s="35"/>
      <c r="S47" s="34">
        <v>4692.689</v>
      </c>
      <c r="T47" s="35"/>
      <c r="U47" s="64">
        <v>4538.708</v>
      </c>
      <c r="V47" s="42">
        <v>-0.7</v>
      </c>
      <c r="W47" s="49"/>
      <c r="X47" s="38">
        <v>-3.3</v>
      </c>
      <c r="Y47" s="35"/>
      <c r="Z47" s="34">
        <v>4646.178</v>
      </c>
      <c r="AA47" s="35"/>
      <c r="AB47" s="34">
        <v>4446.891</v>
      </c>
      <c r="AC47" s="49"/>
      <c r="AD47" s="38">
        <v>-1</v>
      </c>
      <c r="AE47" s="53"/>
      <c r="AF47" s="38">
        <v>-4.3</v>
      </c>
      <c r="AG47" s="49"/>
      <c r="AH47" s="44">
        <v>2608</v>
      </c>
      <c r="AI47" s="52"/>
      <c r="AJ47" s="44">
        <v>2483</v>
      </c>
      <c r="AK47" s="49"/>
      <c r="AL47" s="38">
        <v>-0.1</v>
      </c>
      <c r="AM47" s="53"/>
      <c r="AN47" s="38">
        <v>-4.8</v>
      </c>
      <c r="AO47" s="15"/>
      <c r="AP47" s="26" t="s">
        <v>54</v>
      </c>
      <c r="AQ47" s="48">
        <f t="shared" si="0"/>
        <v>-0.042892674365898276</v>
      </c>
      <c r="AR47" s="3">
        <f t="shared" si="1"/>
        <v>-4.289267436589828</v>
      </c>
      <c r="AS47" s="2">
        <v>5.950466717739111</v>
      </c>
      <c r="AT47" s="2">
        <f t="shared" si="2"/>
        <v>-10.250466717739112</v>
      </c>
    </row>
    <row r="48" spans="1:46" ht="19.5" customHeight="1">
      <c r="A48" s="14"/>
      <c r="B48" s="29" t="s">
        <v>55</v>
      </c>
      <c r="C48" s="34">
        <v>4433.261</v>
      </c>
      <c r="D48" s="35"/>
      <c r="E48" s="34">
        <v>4198.864</v>
      </c>
      <c r="F48" s="49"/>
      <c r="G48" s="42">
        <v>-0.1</v>
      </c>
      <c r="H48" s="50"/>
      <c r="I48" s="42">
        <v>-5.3</v>
      </c>
      <c r="J48" s="35"/>
      <c r="K48" s="34">
        <v>4682.205</v>
      </c>
      <c r="L48" s="35"/>
      <c r="M48" s="34">
        <v>4341.641</v>
      </c>
      <c r="N48" s="35"/>
      <c r="O48" s="40">
        <v>0.2</v>
      </c>
      <c r="P48" s="49"/>
      <c r="Q48" s="40">
        <v>-7.3</v>
      </c>
      <c r="R48" s="35"/>
      <c r="S48" s="34">
        <v>6282.428</v>
      </c>
      <c r="T48" s="35"/>
      <c r="U48" s="64">
        <v>6105.086</v>
      </c>
      <c r="V48" s="42">
        <v>0.7</v>
      </c>
      <c r="W48" s="49"/>
      <c r="X48" s="38">
        <v>-2.8</v>
      </c>
      <c r="Y48" s="35"/>
      <c r="Z48" s="34">
        <v>6212.952</v>
      </c>
      <c r="AA48" s="35"/>
      <c r="AB48" s="34">
        <v>5994.14</v>
      </c>
      <c r="AC48" s="49"/>
      <c r="AD48" s="38">
        <v>0.4</v>
      </c>
      <c r="AE48" s="53"/>
      <c r="AF48" s="38">
        <v>-3.5</v>
      </c>
      <c r="AG48" s="49"/>
      <c r="AH48" s="44">
        <v>2676</v>
      </c>
      <c r="AI48" s="52"/>
      <c r="AJ48" s="44">
        <v>2498</v>
      </c>
      <c r="AK48" s="49"/>
      <c r="AL48" s="47">
        <v>0.8</v>
      </c>
      <c r="AM48" s="53"/>
      <c r="AN48" s="38">
        <v>-6.7</v>
      </c>
      <c r="AO48" s="15"/>
      <c r="AP48" s="26" t="s">
        <v>55</v>
      </c>
      <c r="AQ48" s="48">
        <f t="shared" si="0"/>
        <v>-0.03521868509526549</v>
      </c>
      <c r="AR48" s="3">
        <f t="shared" si="1"/>
        <v>-3.521868509526549</v>
      </c>
      <c r="AS48" s="2">
        <v>0.09187813982849402</v>
      </c>
      <c r="AT48" s="2">
        <f t="shared" si="2"/>
        <v>-3.591878139828494</v>
      </c>
    </row>
    <row r="49" spans="1:46" ht="19.5" customHeight="1">
      <c r="A49" s="14"/>
      <c r="B49" s="29" t="s">
        <v>56</v>
      </c>
      <c r="C49" s="34">
        <v>2961.721</v>
      </c>
      <c r="D49" s="35"/>
      <c r="E49" s="34">
        <v>2837.031</v>
      </c>
      <c r="F49" s="49"/>
      <c r="G49" s="42">
        <v>-3.1</v>
      </c>
      <c r="H49" s="50"/>
      <c r="I49" s="42">
        <v>-4.2</v>
      </c>
      <c r="J49" s="35"/>
      <c r="K49" s="34">
        <v>3088.883</v>
      </c>
      <c r="L49" s="35"/>
      <c r="M49" s="34">
        <v>2926.445</v>
      </c>
      <c r="N49" s="35"/>
      <c r="O49" s="40">
        <v>-2.1</v>
      </c>
      <c r="P49" s="49"/>
      <c r="Q49" s="40">
        <v>-5.3</v>
      </c>
      <c r="R49" s="35"/>
      <c r="S49" s="34">
        <v>4562.197</v>
      </c>
      <c r="T49" s="35"/>
      <c r="U49" s="64">
        <v>4458.03</v>
      </c>
      <c r="V49" s="42">
        <v>-2.1</v>
      </c>
      <c r="W49" s="49"/>
      <c r="X49" s="38">
        <v>-2.3</v>
      </c>
      <c r="Y49" s="35"/>
      <c r="Z49" s="34">
        <v>4521.893</v>
      </c>
      <c r="AA49" s="35"/>
      <c r="AB49" s="34">
        <v>4343.029</v>
      </c>
      <c r="AC49" s="49"/>
      <c r="AD49" s="38">
        <v>-2.5</v>
      </c>
      <c r="AE49" s="53"/>
      <c r="AF49" s="38">
        <v>-4</v>
      </c>
      <c r="AG49" s="49"/>
      <c r="AH49" s="44">
        <v>2723</v>
      </c>
      <c r="AI49" s="52"/>
      <c r="AJ49" s="44">
        <v>2604</v>
      </c>
      <c r="AK49" s="49"/>
      <c r="AL49" s="38">
        <v>-1.4</v>
      </c>
      <c r="AM49" s="53"/>
      <c r="AN49" s="38">
        <v>-4.4</v>
      </c>
      <c r="AO49" s="15"/>
      <c r="AP49" s="26" t="s">
        <v>56</v>
      </c>
      <c r="AQ49" s="48">
        <f t="shared" si="0"/>
        <v>-0.039555115523520645</v>
      </c>
      <c r="AR49" s="3">
        <f t="shared" si="1"/>
        <v>-3.9555115523520645</v>
      </c>
      <c r="AS49" s="2">
        <v>-0.2373052741775128</v>
      </c>
      <c r="AT49" s="2">
        <f t="shared" si="2"/>
        <v>-3.762694725822487</v>
      </c>
    </row>
    <row r="50" spans="1:46" ht="19.5" customHeight="1">
      <c r="A50" s="14"/>
      <c r="B50" s="29" t="s">
        <v>57</v>
      </c>
      <c r="C50" s="34">
        <v>2522.03</v>
      </c>
      <c r="D50" s="35"/>
      <c r="E50" s="34">
        <v>2383.97</v>
      </c>
      <c r="F50" s="49"/>
      <c r="G50" s="42">
        <v>-2.1</v>
      </c>
      <c r="H50" s="50"/>
      <c r="I50" s="42">
        <v>-5.5</v>
      </c>
      <c r="J50" s="35"/>
      <c r="K50" s="34">
        <v>2619.828</v>
      </c>
      <c r="L50" s="35"/>
      <c r="M50" s="34">
        <v>2448.276</v>
      </c>
      <c r="N50" s="35"/>
      <c r="O50" s="40">
        <v>-1.6</v>
      </c>
      <c r="P50" s="49"/>
      <c r="Q50" s="40">
        <v>-6.5</v>
      </c>
      <c r="R50" s="35"/>
      <c r="S50" s="34">
        <v>3721.858</v>
      </c>
      <c r="T50" s="35"/>
      <c r="U50" s="64">
        <v>3602.456</v>
      </c>
      <c r="V50" s="42">
        <v>-1.5</v>
      </c>
      <c r="W50" s="49"/>
      <c r="X50" s="38">
        <v>-3.2</v>
      </c>
      <c r="Y50" s="35"/>
      <c r="Z50" s="34">
        <v>3668.877</v>
      </c>
      <c r="AA50" s="35"/>
      <c r="AB50" s="34">
        <v>3520.621</v>
      </c>
      <c r="AC50" s="49"/>
      <c r="AD50" s="59">
        <v>-1.8</v>
      </c>
      <c r="AE50" s="53"/>
      <c r="AF50" s="38">
        <v>-4</v>
      </c>
      <c r="AG50" s="49"/>
      <c r="AH50" s="44">
        <v>2432</v>
      </c>
      <c r="AI50" s="52"/>
      <c r="AJ50" s="44">
        <v>2289</v>
      </c>
      <c r="AK50" s="49"/>
      <c r="AL50" s="38">
        <v>-1</v>
      </c>
      <c r="AM50" s="53"/>
      <c r="AN50" s="38">
        <v>-5.9</v>
      </c>
      <c r="AO50" s="15"/>
      <c r="AP50" s="26" t="s">
        <v>57</v>
      </c>
      <c r="AQ50" s="48">
        <f t="shared" si="0"/>
        <v>-0.04040909520815217</v>
      </c>
      <c r="AR50" s="3">
        <f t="shared" si="1"/>
        <v>-4.040909520815217</v>
      </c>
      <c r="AS50" s="2">
        <v>0.9120029665126372</v>
      </c>
      <c r="AT50" s="2">
        <f t="shared" si="2"/>
        <v>-4.912002966512637</v>
      </c>
    </row>
    <row r="51" spans="1:46" ht="19.5" customHeight="1">
      <c r="A51" s="14"/>
      <c r="B51" s="29" t="s">
        <v>58</v>
      </c>
      <c r="C51" s="34">
        <v>4075.598</v>
      </c>
      <c r="D51" s="35"/>
      <c r="E51" s="34">
        <v>3818.357</v>
      </c>
      <c r="F51" s="49"/>
      <c r="G51" s="42">
        <v>0.1</v>
      </c>
      <c r="H51" s="50"/>
      <c r="I51" s="42">
        <v>-6.3</v>
      </c>
      <c r="J51" s="35"/>
      <c r="K51" s="34">
        <v>4162.962</v>
      </c>
      <c r="L51" s="35"/>
      <c r="M51" s="34">
        <v>3824.743</v>
      </c>
      <c r="N51" s="35"/>
      <c r="O51" s="40">
        <v>0.8</v>
      </c>
      <c r="P51" s="49"/>
      <c r="Q51" s="40">
        <v>-8.1</v>
      </c>
      <c r="R51" s="35"/>
      <c r="S51" s="34">
        <v>5796.645</v>
      </c>
      <c r="T51" s="35"/>
      <c r="U51" s="64">
        <v>5610.271</v>
      </c>
      <c r="V51" s="42">
        <v>0.6</v>
      </c>
      <c r="W51" s="49"/>
      <c r="X51" s="38">
        <v>-3.2</v>
      </c>
      <c r="Y51" s="35"/>
      <c r="Z51" s="34">
        <v>5688.333</v>
      </c>
      <c r="AA51" s="35"/>
      <c r="AB51" s="34">
        <v>5449.824</v>
      </c>
      <c r="AC51" s="49"/>
      <c r="AD51" s="38">
        <v>0.1</v>
      </c>
      <c r="AE51" s="53"/>
      <c r="AF51" s="38">
        <v>-4.2</v>
      </c>
      <c r="AG51" s="49"/>
      <c r="AH51" s="44">
        <v>2599</v>
      </c>
      <c r="AI51" s="52"/>
      <c r="AJ51" s="44">
        <v>2408</v>
      </c>
      <c r="AK51" s="49"/>
      <c r="AL51" s="38">
        <v>1.6</v>
      </c>
      <c r="AM51" s="53"/>
      <c r="AN51" s="38">
        <v>-7.3</v>
      </c>
      <c r="AO51" s="15"/>
      <c r="AP51" s="26" t="s">
        <v>58</v>
      </c>
      <c r="AQ51" s="48">
        <f t="shared" si="0"/>
        <v>-0.041929507291503465</v>
      </c>
      <c r="AR51" s="3">
        <f t="shared" si="1"/>
        <v>-4.192950729150347</v>
      </c>
      <c r="AS51" s="2">
        <v>1.3059213926730706</v>
      </c>
      <c r="AT51" s="2">
        <f t="shared" si="2"/>
        <v>-5.505921392673071</v>
      </c>
    </row>
    <row r="52" spans="1:46" ht="19.5" customHeight="1">
      <c r="A52" s="14"/>
      <c r="B52" s="29" t="s">
        <v>59</v>
      </c>
      <c r="C52" s="34">
        <v>3107.315</v>
      </c>
      <c r="D52" s="35"/>
      <c r="E52" s="34">
        <v>2889.073</v>
      </c>
      <c r="F52" s="49"/>
      <c r="G52" s="42">
        <v>1.1</v>
      </c>
      <c r="H52" s="50"/>
      <c r="I52" s="42">
        <v>-7</v>
      </c>
      <c r="J52" s="35"/>
      <c r="K52" s="34">
        <v>3408.177</v>
      </c>
      <c r="L52" s="35"/>
      <c r="M52" s="34">
        <v>3179.86</v>
      </c>
      <c r="N52" s="35"/>
      <c r="O52" s="40">
        <v>2</v>
      </c>
      <c r="P52" s="49"/>
      <c r="Q52" s="40">
        <v>-6.7</v>
      </c>
      <c r="R52" s="35"/>
      <c r="S52" s="34">
        <v>4503.68</v>
      </c>
      <c r="T52" s="35"/>
      <c r="U52" s="64">
        <v>4260.875</v>
      </c>
      <c r="V52" s="42">
        <v>1.6</v>
      </c>
      <c r="W52" s="49"/>
      <c r="X52" s="38">
        <v>-5.4</v>
      </c>
      <c r="Y52" s="35"/>
      <c r="Z52" s="34">
        <v>4399.368</v>
      </c>
      <c r="AA52" s="35"/>
      <c r="AB52" s="34">
        <v>4136.574</v>
      </c>
      <c r="AC52" s="49"/>
      <c r="AD52" s="38">
        <v>0.8</v>
      </c>
      <c r="AE52" s="53"/>
      <c r="AF52" s="38">
        <v>-6</v>
      </c>
      <c r="AG52" s="49"/>
      <c r="AH52" s="44">
        <v>2332</v>
      </c>
      <c r="AI52" s="52"/>
      <c r="AJ52" s="44">
        <v>2167</v>
      </c>
      <c r="AK52" s="49"/>
      <c r="AL52" s="38">
        <v>1.4</v>
      </c>
      <c r="AM52" s="53"/>
      <c r="AN52" s="38">
        <v>-7.1</v>
      </c>
      <c r="AO52" s="15"/>
      <c r="AP52" s="26" t="s">
        <v>59</v>
      </c>
      <c r="AQ52" s="48">
        <f t="shared" si="0"/>
        <v>-0.05973448913571244</v>
      </c>
      <c r="AR52" s="3">
        <f t="shared" si="1"/>
        <v>-5.973448913571245</v>
      </c>
      <c r="AS52" s="2">
        <v>3.2667252149960246</v>
      </c>
      <c r="AT52" s="2">
        <f t="shared" si="2"/>
        <v>-9.266725214996026</v>
      </c>
    </row>
    <row r="53" spans="1:46" ht="19.5" customHeight="1">
      <c r="A53" s="14"/>
      <c r="B53" s="30" t="s">
        <v>10</v>
      </c>
      <c r="C53" s="36">
        <v>402282.586</v>
      </c>
      <c r="D53" s="37"/>
      <c r="E53" s="36">
        <v>378010.371</v>
      </c>
      <c r="F53" s="54"/>
      <c r="G53" s="43">
        <v>-1.4</v>
      </c>
      <c r="H53" s="55"/>
      <c r="I53" s="43">
        <v>-6</v>
      </c>
      <c r="J53" s="37"/>
      <c r="K53" s="36">
        <v>422739.49</v>
      </c>
      <c r="L53" s="37"/>
      <c r="M53" s="36">
        <v>393960.086</v>
      </c>
      <c r="N53" s="37"/>
      <c r="O53" s="41">
        <v>-1.5</v>
      </c>
      <c r="P53" s="54"/>
      <c r="Q53" s="41">
        <v>-6.8</v>
      </c>
      <c r="R53" s="37"/>
      <c r="S53" s="36">
        <v>579556.711</v>
      </c>
      <c r="T53" s="37"/>
      <c r="U53" s="65">
        <v>558778.326</v>
      </c>
      <c r="V53" s="43">
        <v>-0.9</v>
      </c>
      <c r="W53" s="54"/>
      <c r="X53" s="39">
        <v>-3.6</v>
      </c>
      <c r="Y53" s="37"/>
      <c r="Z53" s="36">
        <v>575026.194</v>
      </c>
      <c r="AA53" s="37"/>
      <c r="AB53" s="36">
        <v>548752.678</v>
      </c>
      <c r="AC53" s="54"/>
      <c r="AD53" s="39">
        <v>-1.3</v>
      </c>
      <c r="AE53" s="56"/>
      <c r="AF53" s="39">
        <v>-4.6</v>
      </c>
      <c r="AG53" s="54"/>
      <c r="AH53" s="45">
        <v>3340</v>
      </c>
      <c r="AI53" s="57"/>
      <c r="AJ53" s="45">
        <v>3123</v>
      </c>
      <c r="AK53" s="54"/>
      <c r="AL53" s="39">
        <v>-1.4</v>
      </c>
      <c r="AM53" s="56"/>
      <c r="AN53" s="39">
        <v>-6.5</v>
      </c>
      <c r="AO53" s="16"/>
      <c r="AP53" s="27" t="s">
        <v>10</v>
      </c>
      <c r="AQ53" s="48">
        <f t="shared" si="0"/>
        <v>-0.04569098986123765</v>
      </c>
      <c r="AR53" s="3">
        <f t="shared" si="1"/>
        <v>-4.569098986123765</v>
      </c>
      <c r="AS53" s="2">
        <v>1.5506657840311133</v>
      </c>
      <c r="AT53" s="2">
        <f t="shared" si="2"/>
        <v>-6.150665784031113</v>
      </c>
    </row>
    <row r="54" ht="12" customHeight="1"/>
    <row r="55" spans="2:10" ht="13.5">
      <c r="B55" s="32" t="s">
        <v>65</v>
      </c>
      <c r="C55" s="5"/>
      <c r="D55" s="6"/>
      <c r="E55" s="5"/>
      <c r="F55" s="6"/>
      <c r="J55" s="6"/>
    </row>
    <row r="56" spans="2:10" ht="13.5">
      <c r="B56" s="32" t="s">
        <v>61</v>
      </c>
      <c r="C56" s="5"/>
      <c r="D56" s="6"/>
      <c r="E56" s="5"/>
      <c r="F56" s="6"/>
      <c r="J56" s="6"/>
    </row>
    <row r="57" spans="2:10" ht="13.5">
      <c r="B57" s="31" t="s">
        <v>12</v>
      </c>
      <c r="C57" s="5"/>
      <c r="D57" s="6"/>
      <c r="E57" s="5"/>
      <c r="F57" s="6"/>
      <c r="J57" s="6"/>
    </row>
    <row r="58" ht="13.5">
      <c r="B58" s="18"/>
    </row>
    <row r="59" spans="4:42" ht="13.5">
      <c r="D59" s="6"/>
      <c r="F59" s="6"/>
      <c r="I59" s="5"/>
      <c r="J59" s="6"/>
      <c r="O59" s="5"/>
      <c r="Q59" s="5"/>
      <c r="S59" s="5"/>
      <c r="U59" s="5"/>
      <c r="V59" s="5"/>
      <c r="X59" s="5"/>
      <c r="Z59" s="5"/>
      <c r="AB59" s="5"/>
      <c r="AD59" s="5"/>
      <c r="AF59" s="5"/>
      <c r="AH59" s="5"/>
      <c r="AI59" s="5"/>
      <c r="AN59" s="5"/>
      <c r="AO59" s="6"/>
      <c r="AP59" s="3"/>
    </row>
    <row r="60" spans="4:41" ht="13.5">
      <c r="D60" s="6"/>
      <c r="E60" s="5"/>
      <c r="F60" s="6"/>
      <c r="I60" s="5"/>
      <c r="J60" s="6"/>
      <c r="O60" s="5"/>
      <c r="Q60" s="5"/>
      <c r="U60" s="5"/>
      <c r="V60" s="5"/>
      <c r="X60" s="5"/>
      <c r="AB60" s="5"/>
      <c r="AD60" s="5"/>
      <c r="AF60" s="5"/>
      <c r="AJ60" s="5"/>
      <c r="AN60" s="5"/>
      <c r="AO60" s="6"/>
    </row>
    <row r="61" spans="4:43" ht="13.5">
      <c r="D61" s="6"/>
      <c r="F61" s="6"/>
      <c r="I61" s="5"/>
      <c r="J61" s="6"/>
      <c r="O61" s="5"/>
      <c r="Q61" s="5"/>
      <c r="S61" s="5"/>
      <c r="U61" s="5"/>
      <c r="V61" s="5"/>
      <c r="X61" s="5"/>
      <c r="Z61" s="5"/>
      <c r="AB61" s="5"/>
      <c r="AD61" s="5"/>
      <c r="AF61" s="5"/>
      <c r="AH61" s="5"/>
      <c r="AI61" s="5"/>
      <c r="AJ61" s="5"/>
      <c r="AN61" s="5"/>
      <c r="AO61" s="6"/>
      <c r="AP61" s="3"/>
      <c r="AQ61" s="3"/>
    </row>
    <row r="62" ht="13.5">
      <c r="AN62" s="5"/>
    </row>
    <row r="63" spans="3:10" ht="13.5">
      <c r="C63" s="5"/>
      <c r="D63" s="6"/>
      <c r="E63" s="5"/>
      <c r="F63" s="6"/>
      <c r="J63" s="6"/>
    </row>
  </sheetData>
  <sheetProtection/>
  <printOptions horizontalCentered="1"/>
  <pageMargins left="0.5118110236220472" right="0.35433070866141736" top="0.7874015748031497" bottom="0.4724409448818898" header="0.5118110236220472" footer="0.5118110236220472"/>
  <pageSetup cellComments="asDisplayed" fitToWidth="2" horizontalDpi="600" verticalDpi="600" orientation="portrait" paperSize="9" scale="70" r:id="rId1"/>
  <colBreaks count="2" manualBreakCount="2">
    <brk id="21" max="56" man="1"/>
    <brk id="42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2024-02-13T07:48:20Z</dcterms:created>
  <dcterms:modified xsi:type="dcterms:W3CDTF">2024-02-13T07:48:23Z</dcterms:modified>
  <cp:category/>
  <cp:version/>
  <cp:contentType/>
  <cp:contentStatus/>
</cp:coreProperties>
</file>