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15" documentId="13_ncr:1_{3C0CCDD0-53A8-44B6-B5A4-8AD21C832800}" xr6:coauthVersionLast="47" xr6:coauthVersionMax="47" xr10:uidLastSave="{0ED7C9CD-6DC2-437A-B1F6-5BA5B9B35C09}"/>
  <bookViews>
    <workbookView xWindow="-23340" yWindow="4260" windowWidth="22575" windowHeight="15030" xr2:uid="{00000000-000D-0000-FFFF-FFFF00000000}"/>
  </bookViews>
  <sheets>
    <sheet name="06" sheetId="2" r:id="rId1"/>
  </sheets>
  <definedNames>
    <definedName name="_xlnm.Print_Area" localSheetId="0">'06'!$A$1:$O$115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2" l="1"/>
  <c r="L102" i="2"/>
  <c r="J102" i="2"/>
  <c r="H102" i="2"/>
  <c r="N102" i="2" s="1"/>
  <c r="L101" i="2"/>
  <c r="J101" i="2"/>
  <c r="H101" i="2"/>
  <c r="N101" i="2" s="1"/>
  <c r="L104" i="2"/>
  <c r="L103" i="2"/>
  <c r="L100" i="2"/>
  <c r="L99" i="2"/>
  <c r="L98" i="2"/>
  <c r="L97" i="2"/>
  <c r="L96" i="2"/>
  <c r="L95" i="2"/>
  <c r="L94" i="2"/>
  <c r="L93" i="2"/>
  <c r="L92" i="2"/>
  <c r="J104" i="2"/>
  <c r="J103" i="2"/>
  <c r="J100" i="2"/>
  <c r="J99" i="2"/>
  <c r="J98" i="2"/>
  <c r="J97" i="2"/>
  <c r="J96" i="2"/>
  <c r="J95" i="2"/>
  <c r="J94" i="2"/>
  <c r="J93" i="2"/>
  <c r="J92" i="2"/>
  <c r="J91" i="2"/>
  <c r="J90" i="2"/>
  <c r="H100" i="2" l="1"/>
  <c r="N100" i="2" s="1"/>
  <c r="N99" i="2"/>
  <c r="H103" i="2" l="1"/>
  <c r="N103" i="2" s="1"/>
  <c r="H104" i="2"/>
  <c r="N104" i="2" s="1"/>
  <c r="H95" i="2" l="1"/>
  <c r="N95" i="2" s="1"/>
  <c r="H96" i="2" l="1"/>
  <c r="N96" i="2" s="1"/>
  <c r="H98" i="2" l="1"/>
  <c r="N98" i="2" s="1"/>
  <c r="H92" i="2" l="1"/>
  <c r="N92" i="2" s="1"/>
  <c r="H97" i="2" l="1"/>
  <c r="N97" i="2" s="1"/>
  <c r="H90" i="2" l="1"/>
  <c r="N90" i="2" s="1"/>
  <c r="H89" i="2" l="1"/>
  <c r="H94" i="2" l="1"/>
  <c r="N94" i="2" s="1"/>
  <c r="H93" i="2"/>
  <c r="N93" i="2" s="1"/>
  <c r="L90" i="2" l="1"/>
  <c r="L89" i="2"/>
  <c r="J89" i="2"/>
  <c r="N89" i="2"/>
  <c r="H85" i="2" l="1"/>
  <c r="L88" i="2"/>
  <c r="J88" i="2"/>
  <c r="H88" i="2"/>
  <c r="N88" i="2" s="1"/>
  <c r="L87" i="2"/>
  <c r="J87" i="2"/>
  <c r="H87" i="2"/>
  <c r="N87" i="2" s="1"/>
  <c r="H83" i="2" l="1"/>
  <c r="H81" i="2" l="1"/>
  <c r="L84" i="2"/>
  <c r="J84" i="2"/>
  <c r="L83" i="2"/>
  <c r="J83" i="2"/>
  <c r="N83" i="2"/>
  <c r="H84" i="2"/>
  <c r="N84" i="2" s="1"/>
  <c r="L86" i="2" l="1"/>
  <c r="J86" i="2"/>
  <c r="L82" i="2"/>
  <c r="J82" i="2"/>
  <c r="N81" i="2"/>
  <c r="L81" i="2"/>
  <c r="J81" i="2"/>
  <c r="H82" i="2" l="1"/>
  <c r="N82" i="2" s="1"/>
  <c r="L80" i="2"/>
  <c r="J80" i="2"/>
  <c r="L91" i="2" l="1"/>
  <c r="L85" i="2"/>
  <c r="J85" i="2"/>
  <c r="H91" i="2" l="1"/>
  <c r="N91" i="2" s="1"/>
  <c r="H86" i="2" l="1"/>
  <c r="N86" i="2" s="1"/>
  <c r="N85" i="2"/>
  <c r="H80" i="2"/>
  <c r="N80" i="2" s="1"/>
  <c r="H79" i="2"/>
  <c r="H78" i="2"/>
  <c r="H77" i="2"/>
  <c r="N76" i="2" l="1"/>
  <c r="L76" i="2"/>
  <c r="J76" i="2"/>
  <c r="N75" i="2"/>
  <c r="L75" i="2"/>
  <c r="J75" i="2"/>
  <c r="N79" i="2" l="1"/>
  <c r="N78" i="2"/>
  <c r="N77" i="2"/>
  <c r="L79" i="2"/>
  <c r="L78" i="2"/>
  <c r="L77" i="2"/>
  <c r="J79" i="2"/>
  <c r="J78" i="2"/>
  <c r="J77" i="2"/>
  <c r="J74" i="2"/>
  <c r="L74" i="2" l="1"/>
  <c r="L73" i="2"/>
  <c r="L72" i="2"/>
  <c r="J73" i="2"/>
  <c r="N73" i="2"/>
  <c r="J72" i="2"/>
  <c r="J71" i="2"/>
  <c r="L71" i="2"/>
  <c r="L70" i="2"/>
  <c r="J70" i="2"/>
  <c r="H72" i="2"/>
  <c r="N72" i="2" s="1"/>
  <c r="H71" i="2"/>
  <c r="N71" i="2" s="1"/>
  <c r="N74" i="2"/>
  <c r="H70" i="2"/>
  <c r="N70" i="2" s="1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J40" i="2"/>
  <c r="J69" i="2"/>
  <c r="J68" i="2"/>
  <c r="J67" i="2"/>
  <c r="J48" i="2"/>
  <c r="J47" i="2"/>
  <c r="J46" i="2"/>
  <c r="J45" i="2"/>
  <c r="J44" i="2"/>
  <c r="J43" i="2"/>
  <c r="J42" i="2"/>
  <c r="H41" i="2"/>
  <c r="N41" i="2" s="1"/>
  <c r="H42" i="2"/>
  <c r="N42" i="2" s="1"/>
  <c r="H43" i="2"/>
  <c r="N43" i="2" s="1"/>
  <c r="H44" i="2"/>
  <c r="N44" i="2" s="1"/>
  <c r="H45" i="2"/>
  <c r="N45" i="2" s="1"/>
  <c r="H46" i="2"/>
  <c r="N46" i="2" s="1"/>
  <c r="H47" i="2"/>
  <c r="N47" i="2" s="1"/>
  <c r="H48" i="2"/>
  <c r="N48" i="2" s="1"/>
  <c r="H49" i="2"/>
  <c r="N49" i="2" s="1"/>
  <c r="H50" i="2"/>
  <c r="N50" i="2" s="1"/>
  <c r="H51" i="2"/>
  <c r="N51" i="2" s="1"/>
  <c r="H52" i="2"/>
  <c r="N52" i="2" s="1"/>
  <c r="H53" i="2"/>
  <c r="N53" i="2" s="1"/>
  <c r="H54" i="2"/>
  <c r="N54" i="2" s="1"/>
  <c r="H55" i="2"/>
  <c r="N55" i="2" s="1"/>
  <c r="H56" i="2"/>
  <c r="N56" i="2" s="1"/>
  <c r="H57" i="2"/>
  <c r="N57" i="2" s="1"/>
  <c r="H58" i="2"/>
  <c r="N58" i="2" s="1"/>
  <c r="H59" i="2"/>
  <c r="N59" i="2" s="1"/>
  <c r="H60" i="2"/>
  <c r="N60" i="2" s="1"/>
  <c r="H61" i="2"/>
  <c r="N61" i="2" s="1"/>
  <c r="H62" i="2"/>
  <c r="N62" i="2" s="1"/>
  <c r="H63" i="2"/>
  <c r="N63" i="2" s="1"/>
  <c r="H64" i="2"/>
  <c r="N64" i="2" s="1"/>
  <c r="H65" i="2"/>
  <c r="N65" i="2" s="1"/>
  <c r="H66" i="2"/>
  <c r="N66" i="2" s="1"/>
  <c r="H67" i="2"/>
  <c r="N67" i="2" s="1"/>
  <c r="H68" i="2"/>
  <c r="N68" i="2" s="1"/>
  <c r="H69" i="2"/>
  <c r="N69" i="2" s="1"/>
  <c r="H40" i="2"/>
  <c r="N40" i="2" s="1"/>
  <c r="H11" i="2"/>
  <c r="N11" i="2" s="1"/>
  <c r="H12" i="2"/>
  <c r="N12" i="2" s="1"/>
  <c r="H13" i="2"/>
  <c r="H14" i="2"/>
  <c r="N14" i="2" s="1"/>
  <c r="H15" i="2"/>
  <c r="N15" i="2" s="1"/>
  <c r="H16" i="2"/>
  <c r="N16" i="2" s="1"/>
  <c r="H17" i="2"/>
  <c r="N17" i="2" s="1"/>
  <c r="H18" i="2"/>
  <c r="N18" i="2" s="1"/>
  <c r="H19" i="2"/>
  <c r="N19" i="2" s="1"/>
  <c r="H20" i="2"/>
  <c r="N20" i="2" s="1"/>
  <c r="H21" i="2"/>
  <c r="N21" i="2" s="1"/>
  <c r="H22" i="2"/>
  <c r="N22" i="2" s="1"/>
  <c r="H23" i="2"/>
  <c r="N23" i="2" s="1"/>
  <c r="H24" i="2"/>
  <c r="N24" i="2" s="1"/>
  <c r="H25" i="2"/>
  <c r="N25" i="2" s="1"/>
  <c r="H26" i="2"/>
  <c r="N26" i="2" s="1"/>
  <c r="H27" i="2"/>
  <c r="N27" i="2" s="1"/>
  <c r="H28" i="2"/>
  <c r="N28" i="2" s="1"/>
  <c r="H29" i="2"/>
  <c r="N29" i="2" s="1"/>
  <c r="H30" i="2"/>
  <c r="N30" i="2" s="1"/>
  <c r="H31" i="2"/>
  <c r="N31" i="2" s="1"/>
  <c r="H32" i="2"/>
  <c r="N32" i="2" s="1"/>
  <c r="H33" i="2"/>
  <c r="N33" i="2" s="1"/>
  <c r="H34" i="2"/>
  <c r="N34" i="2" s="1"/>
  <c r="H35" i="2"/>
  <c r="N35" i="2" s="1"/>
  <c r="H36" i="2"/>
  <c r="N36" i="2" s="1"/>
  <c r="H37" i="2"/>
  <c r="N37" i="2" s="1"/>
  <c r="H38" i="2"/>
  <c r="N38" i="2" s="1"/>
  <c r="H10" i="2"/>
  <c r="N10" i="2" s="1"/>
  <c r="H7" i="2"/>
  <c r="N7" i="2" s="1"/>
  <c r="H8" i="2"/>
  <c r="N8" i="2" s="1"/>
  <c r="H6" i="2"/>
  <c r="N6" i="2" s="1"/>
  <c r="H39" i="2"/>
  <c r="N39" i="2" s="1"/>
  <c r="J39" i="2"/>
  <c r="N13" i="2"/>
  <c r="J7" i="2"/>
  <c r="L7" i="2"/>
  <c r="J8" i="2"/>
  <c r="L8" i="2"/>
  <c r="J10" i="2"/>
  <c r="L10" i="2"/>
  <c r="J11" i="2"/>
  <c r="L11" i="2"/>
  <c r="J12" i="2"/>
  <c r="L12" i="2"/>
  <c r="J13" i="2"/>
  <c r="L13" i="2"/>
  <c r="J14" i="2"/>
  <c r="L14" i="2"/>
  <c r="J15" i="2"/>
  <c r="L15" i="2"/>
  <c r="J16" i="2"/>
  <c r="L16" i="2"/>
  <c r="J17" i="2"/>
  <c r="L17" i="2"/>
  <c r="J18" i="2"/>
  <c r="L18" i="2"/>
  <c r="J19" i="2"/>
  <c r="L19" i="2"/>
  <c r="J20" i="2"/>
  <c r="L20" i="2"/>
  <c r="J21" i="2"/>
  <c r="L21" i="2"/>
  <c r="J22" i="2"/>
  <c r="L22" i="2"/>
  <c r="J23" i="2"/>
  <c r="L23" i="2"/>
  <c r="J24" i="2"/>
  <c r="L24" i="2"/>
  <c r="J25" i="2"/>
  <c r="L25" i="2"/>
  <c r="J26" i="2"/>
  <c r="L26" i="2"/>
  <c r="J27" i="2"/>
  <c r="L27" i="2"/>
  <c r="J28" i="2"/>
  <c r="L28" i="2"/>
  <c r="J29" i="2"/>
  <c r="L29" i="2"/>
  <c r="J30" i="2"/>
  <c r="L30" i="2"/>
  <c r="J31" i="2"/>
  <c r="L31" i="2"/>
  <c r="J32" i="2"/>
  <c r="L32" i="2"/>
  <c r="J33" i="2"/>
  <c r="L33" i="2"/>
  <c r="J34" i="2"/>
  <c r="L34" i="2"/>
  <c r="J35" i="2"/>
  <c r="L35" i="2"/>
  <c r="J36" i="2"/>
  <c r="L36" i="2"/>
  <c r="J37" i="2"/>
  <c r="L37" i="2"/>
  <c r="J38" i="2"/>
  <c r="L38" i="2"/>
  <c r="J41" i="2"/>
  <c r="L6" i="2"/>
  <c r="J6" i="2"/>
  <c r="J49" i="2"/>
  <c r="J50" i="2"/>
  <c r="J65" i="2"/>
  <c r="J64" i="2"/>
  <c r="J66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</calcChain>
</file>

<file path=xl/sharedStrings.xml><?xml version="1.0" encoding="utf-8"?>
<sst xmlns="http://schemas.openxmlformats.org/spreadsheetml/2006/main" count="142" uniqueCount="27">
  <si>
    <t>6　国民所得に対する国税及び地方税負担率の累年比較</t>
    <rPh sb="2" eb="4">
      <t>コクミン</t>
    </rPh>
    <rPh sb="4" eb="6">
      <t>ショトク</t>
    </rPh>
    <rPh sb="7" eb="8">
      <t>タイ</t>
    </rPh>
    <rPh sb="10" eb="12">
      <t>コクゼイ</t>
    </rPh>
    <rPh sb="12" eb="13">
      <t>オヨ</t>
    </rPh>
    <rPh sb="14" eb="17">
      <t>チホウゼイ</t>
    </rPh>
    <rPh sb="17" eb="20">
      <t>フタンリツ</t>
    </rPh>
    <rPh sb="21" eb="23">
      <t>ルイネン</t>
    </rPh>
    <rPh sb="23" eb="25">
      <t>ヒカク</t>
    </rPh>
    <phoneticPr fontId="3"/>
  </si>
  <si>
    <t>年　　　度</t>
    <rPh sb="0" eb="1">
      <t>トシ</t>
    </rPh>
    <rPh sb="4" eb="5">
      <t>ド</t>
    </rPh>
    <phoneticPr fontId="3"/>
  </si>
  <si>
    <t>国 民 所 得</t>
    <rPh sb="0" eb="1">
      <t>クニ</t>
    </rPh>
    <rPh sb="2" eb="3">
      <t>タミ</t>
    </rPh>
    <rPh sb="4" eb="5">
      <t>ショ</t>
    </rPh>
    <rPh sb="6" eb="7">
      <t>トク</t>
    </rPh>
    <phoneticPr fontId="3"/>
  </si>
  <si>
    <t>租   税   負   担   額</t>
    <rPh sb="0" eb="1">
      <t>ソ</t>
    </rPh>
    <rPh sb="4" eb="5">
      <t>ゼイ</t>
    </rPh>
    <rPh sb="8" eb="9">
      <t>フ</t>
    </rPh>
    <rPh sb="12" eb="13">
      <t>タダシ</t>
    </rPh>
    <rPh sb="16" eb="17">
      <t>ガク</t>
    </rPh>
    <phoneticPr fontId="3"/>
  </si>
  <si>
    <t>租   税   負   担   率</t>
    <rPh sb="0" eb="1">
      <t>ソ</t>
    </rPh>
    <rPh sb="4" eb="5">
      <t>ゼイ</t>
    </rPh>
    <rPh sb="8" eb="9">
      <t>フ</t>
    </rPh>
    <rPh sb="12" eb="13">
      <t>タン</t>
    </rPh>
    <rPh sb="16" eb="17">
      <t>リツ</t>
    </rPh>
    <phoneticPr fontId="3"/>
  </si>
  <si>
    <t>国      税</t>
    <rPh sb="0" eb="1">
      <t>クニ</t>
    </rPh>
    <rPh sb="7" eb="8">
      <t>ゼイ</t>
    </rPh>
    <phoneticPr fontId="3"/>
  </si>
  <si>
    <t>地  方  税</t>
    <rPh sb="0" eb="1">
      <t>チ</t>
    </rPh>
    <rPh sb="3" eb="4">
      <t>カタ</t>
    </rPh>
    <rPh sb="6" eb="7">
      <t>ゼイ</t>
    </rPh>
    <phoneticPr fontId="3"/>
  </si>
  <si>
    <t>租 税 総 額</t>
    <rPh sb="0" eb="1">
      <t>ソ</t>
    </rPh>
    <rPh sb="2" eb="3">
      <t>ゼイ</t>
    </rPh>
    <rPh sb="4" eb="5">
      <t>フサ</t>
    </rPh>
    <rPh sb="6" eb="7">
      <t>ガク</t>
    </rPh>
    <phoneticPr fontId="3"/>
  </si>
  <si>
    <t>百万円</t>
    <rPh sb="0" eb="1">
      <t>ヒャク</t>
    </rPh>
    <rPh sb="1" eb="3">
      <t>マンエン</t>
    </rPh>
    <phoneticPr fontId="3"/>
  </si>
  <si>
    <t>％</t>
    <phoneticPr fontId="3"/>
  </si>
  <si>
    <t>昭和9～11年度</t>
    <rPh sb="0" eb="2">
      <t>ショウワ</t>
    </rPh>
    <rPh sb="6" eb="8">
      <t>ネンド</t>
    </rPh>
    <phoneticPr fontId="3"/>
  </si>
  <si>
    <t>億円　</t>
    <rPh sb="0" eb="2">
      <t>オクエン</t>
    </rPh>
    <phoneticPr fontId="3"/>
  </si>
  <si>
    <t>)</t>
    <phoneticPr fontId="3"/>
  </si>
  <si>
    <t>平成元年度</t>
    <rPh sb="0" eb="2">
      <t>ヘイセイ</t>
    </rPh>
    <rPh sb="2" eb="5">
      <t>ガンネンド</t>
    </rPh>
    <phoneticPr fontId="3"/>
  </si>
  <si>
    <t>)</t>
  </si>
  <si>
    <t>令和元年度</t>
    <rPh sb="0" eb="2">
      <t>レイワ</t>
    </rPh>
    <rPh sb="2" eb="5">
      <t>ガンネンド</t>
    </rPh>
    <phoneticPr fontId="3"/>
  </si>
  <si>
    <t>　　　 　ある。なお、昭和52年度の（　）内は、年度所属区分の改正による増収額を除外した場合である。</t>
    <rPh sb="11" eb="13">
      <t>ショウワ</t>
    </rPh>
    <rPh sb="15" eb="17">
      <t>ネンド</t>
    </rPh>
    <rPh sb="21" eb="22">
      <t>ナイ</t>
    </rPh>
    <rPh sb="24" eb="26">
      <t>ネンド</t>
    </rPh>
    <rPh sb="26" eb="28">
      <t>ショゾク</t>
    </rPh>
    <rPh sb="28" eb="30">
      <t>クブン</t>
    </rPh>
    <rPh sb="31" eb="33">
      <t>カイセイ</t>
    </rPh>
    <rPh sb="36" eb="38">
      <t>ゾウシュウ</t>
    </rPh>
    <rPh sb="38" eb="39">
      <t>ガク</t>
    </rPh>
    <rPh sb="40" eb="42">
      <t>ジョガイ</t>
    </rPh>
    <rPh sb="44" eb="46">
      <t>バアイ</t>
    </rPh>
    <phoneticPr fontId="3"/>
  </si>
  <si>
    <t>　　　 4　  平成21年度以降の(　)内は、地方法人特別税及び特別法人事業税の額を国税から控除し、地方税に地方法人特別譲与税及び特別法人事業譲</t>
    <rPh sb="8" eb="10">
      <t>ヘイセイ</t>
    </rPh>
    <rPh sb="12" eb="14">
      <t>ネンド</t>
    </rPh>
    <rPh sb="14" eb="16">
      <t>イコウ</t>
    </rPh>
    <rPh sb="20" eb="21">
      <t>ナイ</t>
    </rPh>
    <rPh sb="23" eb="25">
      <t>チホウ</t>
    </rPh>
    <rPh sb="25" eb="27">
      <t>ホウジン</t>
    </rPh>
    <rPh sb="27" eb="30">
      <t>トクベツゼイ</t>
    </rPh>
    <rPh sb="30" eb="31">
      <t>オヨ</t>
    </rPh>
    <rPh sb="32" eb="34">
      <t>トクベツ</t>
    </rPh>
    <rPh sb="34" eb="36">
      <t>ホウジン</t>
    </rPh>
    <rPh sb="36" eb="39">
      <t>ジギョウゼイ</t>
    </rPh>
    <rPh sb="40" eb="41">
      <t>ガク</t>
    </rPh>
    <rPh sb="42" eb="44">
      <t>コクゼイ</t>
    </rPh>
    <rPh sb="46" eb="48">
      <t>コウジョ</t>
    </rPh>
    <rPh sb="50" eb="53">
      <t>チホウゼイ</t>
    </rPh>
    <rPh sb="54" eb="56">
      <t>チホウ</t>
    </rPh>
    <rPh sb="56" eb="58">
      <t>ホウジン</t>
    </rPh>
    <rPh sb="58" eb="60">
      <t>トクベツ</t>
    </rPh>
    <rPh sb="60" eb="63">
      <t>ジョウヨゼイ</t>
    </rPh>
    <rPh sb="63" eb="64">
      <t>オヨ</t>
    </rPh>
    <rPh sb="65" eb="67">
      <t>トクベツ</t>
    </rPh>
    <rPh sb="67" eb="69">
      <t>ホウジン</t>
    </rPh>
    <rPh sb="69" eb="70">
      <t>ゴト</t>
    </rPh>
    <rPh sb="71" eb="72">
      <t>ユズル</t>
    </rPh>
    <phoneticPr fontId="3"/>
  </si>
  <si>
    <t xml:space="preserve">          与税を加算した場合である。</t>
    <phoneticPr fontId="3"/>
  </si>
  <si>
    <t>　　　 5　  国税及び地方税の租税負担率は、それぞれ算出し四捨五入してあるので、その合計は必ずしも租税総額と同率でない場合がある。</t>
    <rPh sb="8" eb="10">
      <t>コクゼイ</t>
    </rPh>
    <rPh sb="10" eb="11">
      <t>オヨ</t>
    </rPh>
    <rPh sb="12" eb="15">
      <t>チホウゼイ</t>
    </rPh>
    <rPh sb="16" eb="18">
      <t>ソゼイ</t>
    </rPh>
    <rPh sb="18" eb="21">
      <t>フタンリツ</t>
    </rPh>
    <rPh sb="27" eb="29">
      <t>サンシュツ</t>
    </rPh>
    <rPh sb="30" eb="34">
      <t>シシャゴニュウ</t>
    </rPh>
    <rPh sb="43" eb="45">
      <t>ゴウケイ</t>
    </rPh>
    <rPh sb="46" eb="47">
      <t>カナラ</t>
    </rPh>
    <rPh sb="50" eb="52">
      <t>ソゼイ</t>
    </rPh>
    <rPh sb="52" eb="54">
      <t>ソウガク</t>
    </rPh>
    <rPh sb="55" eb="57">
      <t>ドウリツ</t>
    </rPh>
    <rPh sb="60" eb="62">
      <t>バアイ</t>
    </rPh>
    <phoneticPr fontId="3"/>
  </si>
  <si>
    <t>（注） 1 　 国民所得は、令和5年度までは実績、令和6年度実績見込額及び令和7年度見込は「令和7年度の経済見通しと経済財政運営の基本的態度」</t>
    <rPh sb="1" eb="2">
      <t>チュウ</t>
    </rPh>
    <rPh sb="8" eb="10">
      <t>コクミン</t>
    </rPh>
    <rPh sb="10" eb="12">
      <t>ショトク</t>
    </rPh>
    <rPh sb="14" eb="16">
      <t>レイワ</t>
    </rPh>
    <rPh sb="17" eb="19">
      <t>ネンド</t>
    </rPh>
    <rPh sb="18" eb="19">
      <t>ド</t>
    </rPh>
    <rPh sb="19" eb="21">
      <t>ヘイネンド</t>
    </rPh>
    <rPh sb="22" eb="24">
      <t>ジッセキ</t>
    </rPh>
    <rPh sb="25" eb="27">
      <t>レイワ</t>
    </rPh>
    <rPh sb="28" eb="30">
      <t>ネンド</t>
    </rPh>
    <rPh sb="29" eb="30">
      <t>ド</t>
    </rPh>
    <rPh sb="30" eb="32">
      <t>ジッセキ</t>
    </rPh>
    <rPh sb="32" eb="34">
      <t>ミコミ</t>
    </rPh>
    <rPh sb="34" eb="35">
      <t>ガク</t>
    </rPh>
    <rPh sb="35" eb="36">
      <t>オヨ</t>
    </rPh>
    <rPh sb="37" eb="39">
      <t>レイワ</t>
    </rPh>
    <rPh sb="40" eb="42">
      <t>ネンド</t>
    </rPh>
    <rPh sb="42" eb="44">
      <t>ミコミ</t>
    </rPh>
    <rPh sb="46" eb="48">
      <t>レイワ</t>
    </rPh>
    <rPh sb="49" eb="51">
      <t>ネンド</t>
    </rPh>
    <rPh sb="50" eb="52">
      <t>ヘイネンド</t>
    </rPh>
    <rPh sb="51" eb="53">
      <t>ケイザイ</t>
    </rPh>
    <rPh sb="53" eb="55">
      <t>ミトオ</t>
    </rPh>
    <rPh sb="57" eb="59">
      <t>ケイザイ</t>
    </rPh>
    <rPh sb="59" eb="61">
      <t>ザイセイ</t>
    </rPh>
    <rPh sb="61" eb="63">
      <t>ウンエイ</t>
    </rPh>
    <rPh sb="64" eb="67">
      <t>キホンテキ</t>
    </rPh>
    <phoneticPr fontId="3"/>
  </si>
  <si>
    <t>　　　 2　  国税は特別会計分及び日本専売公社納付金を含み、令和5年度までは決算額、令和6年度は補正後予算額、令和7年度見込は当初予算額で</t>
    <rPh sb="8" eb="10">
      <t>コクゼイ</t>
    </rPh>
    <rPh sb="11" eb="13">
      <t>トクベツ</t>
    </rPh>
    <rPh sb="13" eb="15">
      <t>カイケイ</t>
    </rPh>
    <rPh sb="15" eb="16">
      <t>ブン</t>
    </rPh>
    <rPh sb="16" eb="17">
      <t>オヨ</t>
    </rPh>
    <rPh sb="18" eb="20">
      <t>ニホン</t>
    </rPh>
    <rPh sb="20" eb="22">
      <t>センバイ</t>
    </rPh>
    <rPh sb="22" eb="24">
      <t>コウシャ</t>
    </rPh>
    <rPh sb="24" eb="27">
      <t>ノウフキン</t>
    </rPh>
    <rPh sb="28" eb="29">
      <t>フク</t>
    </rPh>
    <rPh sb="31" eb="33">
      <t>レイワ</t>
    </rPh>
    <rPh sb="34" eb="36">
      <t>ネンド</t>
    </rPh>
    <rPh sb="35" eb="36">
      <t>ド</t>
    </rPh>
    <rPh sb="36" eb="38">
      <t>ヘイネンド</t>
    </rPh>
    <rPh sb="39" eb="42">
      <t>ケッサンガク</t>
    </rPh>
    <rPh sb="43" eb="45">
      <t>レイワ</t>
    </rPh>
    <rPh sb="46" eb="48">
      <t>ネンド</t>
    </rPh>
    <rPh sb="47" eb="48">
      <t>ド</t>
    </rPh>
    <rPh sb="48" eb="50">
      <t>ヘイネンド</t>
    </rPh>
    <rPh sb="49" eb="51">
      <t>ホセイ</t>
    </rPh>
    <rPh sb="51" eb="52">
      <t>アト</t>
    </rPh>
    <rPh sb="52" eb="54">
      <t>ヨサン</t>
    </rPh>
    <rPh sb="54" eb="55">
      <t>ガク</t>
    </rPh>
    <rPh sb="56" eb="58">
      <t>レイワ</t>
    </rPh>
    <rPh sb="59" eb="61">
      <t>ネンド</t>
    </rPh>
    <rPh sb="61" eb="63">
      <t>ヘイネンド</t>
    </rPh>
    <phoneticPr fontId="3"/>
  </si>
  <si>
    <t>6  実績見込</t>
    <rPh sb="3" eb="4">
      <t>ジツ</t>
    </rPh>
    <rPh sb="4" eb="5">
      <t>イサオ</t>
    </rPh>
    <rPh sb="5" eb="6">
      <t>ミ</t>
    </rPh>
    <rPh sb="6" eb="7">
      <t>コミ</t>
    </rPh>
    <phoneticPr fontId="51"/>
  </si>
  <si>
    <t>7  見 　　 込</t>
    <rPh sb="3" eb="4">
      <t>ケン</t>
    </rPh>
    <rPh sb="8" eb="9">
      <t>コミ</t>
    </rPh>
    <phoneticPr fontId="51"/>
  </si>
  <si>
    <t>　　　 3　  地方税は、令和5年度までは決算額（昭和19年度は予算額）、令和6年度実績見込は最近の実勢を加味して算出した額、令和7年度見込は地方</t>
    <rPh sb="8" eb="11">
      <t>チホウゼイ</t>
    </rPh>
    <rPh sb="13" eb="15">
      <t>レイワ</t>
    </rPh>
    <rPh sb="16" eb="18">
      <t>ネンド</t>
    </rPh>
    <rPh sb="17" eb="18">
      <t>ド</t>
    </rPh>
    <rPh sb="18" eb="20">
      <t>ヘイネンド</t>
    </rPh>
    <rPh sb="21" eb="24">
      <t>ケッサンガク</t>
    </rPh>
    <rPh sb="25" eb="27">
      <t>ショウワ</t>
    </rPh>
    <rPh sb="29" eb="31">
      <t>ネンド</t>
    </rPh>
    <rPh sb="32" eb="35">
      <t>ヨサンガク</t>
    </rPh>
    <rPh sb="37" eb="39">
      <t>レイワ</t>
    </rPh>
    <rPh sb="40" eb="42">
      <t>ネンド</t>
    </rPh>
    <rPh sb="41" eb="42">
      <t>ド</t>
    </rPh>
    <rPh sb="42" eb="44">
      <t>ジッセキ</t>
    </rPh>
    <rPh sb="44" eb="46">
      <t>ミコミ</t>
    </rPh>
    <rPh sb="47" eb="49">
      <t>サイキン</t>
    </rPh>
    <rPh sb="50" eb="52">
      <t>ジッセイ</t>
    </rPh>
    <rPh sb="53" eb="55">
      <t>カミ</t>
    </rPh>
    <rPh sb="57" eb="59">
      <t>サンシュツ</t>
    </rPh>
    <rPh sb="61" eb="62">
      <t>ガク</t>
    </rPh>
    <rPh sb="63" eb="65">
      <t>レイワ</t>
    </rPh>
    <rPh sb="71" eb="73">
      <t>チホウ</t>
    </rPh>
    <phoneticPr fontId="3"/>
  </si>
  <si>
    <t>　　　 　財政計画額に計画外税収入見込額を加えた額である。</t>
    <rPh sb="11" eb="14">
      <t>ケイカクガイ</t>
    </rPh>
    <rPh sb="14" eb="15">
      <t>ゼイ</t>
    </rPh>
    <rPh sb="15" eb="17">
      <t>シュウニュウ</t>
    </rPh>
    <rPh sb="17" eb="20">
      <t>ミコミガク</t>
    </rPh>
    <rPh sb="21" eb="22">
      <t>クワ</t>
    </rPh>
    <rPh sb="24" eb="25">
      <t>ガク</t>
    </rPh>
    <phoneticPr fontId="3"/>
  </si>
  <si>
    <t>　　 　　（令和7年1月24日閣議決定）における額である。</t>
    <rPh sb="9" eb="10">
      <t>ネン</t>
    </rPh>
    <rPh sb="11" eb="12">
      <t>ガツ</t>
    </rPh>
    <rPh sb="14" eb="15">
      <t>ニチ</t>
    </rPh>
    <rPh sb="15" eb="17">
      <t>カクギ</t>
    </rPh>
    <rPh sb="17" eb="19">
      <t>ケッテイ</t>
    </rPh>
    <rPh sb="24" eb="2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</si>
</sst>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"/>
    <numFmt numFmtId="177" formatCode="&quot;( &quot;#,##0;[Red]\-#,##0"/>
    <numFmt numFmtId="178" formatCode="&quot;( &quot;0.0"/>
    <numFmt numFmtId="179" formatCode="&quot;( &quot;#,##0.0;[Red]\-#,##0.0"/>
    <numFmt numFmtId="180" formatCode="#,##0;&quot;▲ &quot;#,##0"/>
    <numFmt numFmtId="181" formatCode="&quot;¥&quot;#,##0;[Red]\-&quot;¥&quot;#,##0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明朝"/>
      <family val="1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2" fillId="0" borderId="0"/>
    <xf numFmtId="6" fontId="4" fillId="0" borderId="0" applyFont="0" applyFill="0" applyBorder="0" applyAlignment="0" applyProtection="0"/>
    <xf numFmtId="0" fontId="10" fillId="0" borderId="0">
      <alignment vertical="center"/>
    </xf>
    <xf numFmtId="0" fontId="12" fillId="0" borderId="0"/>
    <xf numFmtId="0" fontId="12" fillId="0" borderId="0">
      <alignment horizontal="center"/>
    </xf>
    <xf numFmtId="181" fontId="4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2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2" fillId="0" borderId="0">
      <alignment horizontal="center"/>
    </xf>
    <xf numFmtId="0" fontId="28" fillId="0" borderId="0">
      <alignment vertical="center"/>
    </xf>
    <xf numFmtId="181" fontId="4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181" fontId="4" fillId="0" borderId="0" applyFont="0" applyFill="0" applyBorder="0" applyAlignment="0" applyProtection="0"/>
    <xf numFmtId="0" fontId="2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5" borderId="16" applyNumberFormat="0" applyAlignment="0" applyProtection="0">
      <alignment vertical="center"/>
    </xf>
    <xf numFmtId="0" fontId="37" fillId="6" borderId="17" applyNumberFormat="0" applyAlignment="0" applyProtection="0">
      <alignment vertical="center"/>
    </xf>
    <xf numFmtId="0" fontId="38" fillId="6" borderId="16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7" borderId="1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8" borderId="2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5" fillId="0" borderId="0" xfId="0" applyNumberFormat="1" applyFont="1" applyAlignment="1">
      <alignment vertical="center"/>
    </xf>
    <xf numFmtId="38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wrapText="1"/>
    </xf>
    <xf numFmtId="38" fontId="8" fillId="0" borderId="0" xfId="3" applyFont="1" applyFill="1" applyBorder="1">
      <alignment vertical="center"/>
    </xf>
    <xf numFmtId="0" fontId="45" fillId="0" borderId="5" xfId="0" applyFont="1" applyBorder="1" applyAlignment="1">
      <alignment horizontal="right" vertical="center"/>
    </xf>
    <xf numFmtId="0" fontId="45" fillId="0" borderId="6" xfId="0" applyFont="1" applyBorder="1" applyAlignment="1">
      <alignment horizontal="right" vertical="center"/>
    </xf>
    <xf numFmtId="0" fontId="45" fillId="0" borderId="6" xfId="0" applyFont="1" applyBorder="1" applyAlignment="1">
      <alignment horizontal="left" vertical="center"/>
    </xf>
    <xf numFmtId="0" fontId="45" fillId="0" borderId="11" xfId="0" applyFont="1" applyBorder="1" applyAlignment="1">
      <alignment horizontal="right" vertical="center"/>
    </xf>
    <xf numFmtId="0" fontId="45" fillId="0" borderId="2" xfId="0" applyFont="1" applyBorder="1" applyAlignment="1">
      <alignment horizontal="center" vertical="center"/>
    </xf>
    <xf numFmtId="38" fontId="45" fillId="0" borderId="11" xfId="1" applyFont="1" applyFill="1" applyBorder="1" applyAlignment="1">
      <alignment horizontal="right" vertical="center"/>
    </xf>
    <xf numFmtId="0" fontId="45" fillId="0" borderId="12" xfId="0" applyFont="1" applyBorder="1" applyAlignment="1">
      <alignment horizontal="right" vertical="center"/>
    </xf>
    <xf numFmtId="176" fontId="45" fillId="0" borderId="11" xfId="0" applyNumberFormat="1" applyFont="1" applyBorder="1" applyAlignment="1">
      <alignment vertical="center"/>
    </xf>
    <xf numFmtId="176" fontId="45" fillId="0" borderId="12" xfId="0" applyNumberFormat="1" applyFont="1" applyBorder="1" applyAlignment="1">
      <alignment vertical="center"/>
    </xf>
    <xf numFmtId="0" fontId="45" fillId="0" borderId="2" xfId="0" applyFont="1" applyBorder="1" applyAlignment="1">
      <alignment horizontal="center"/>
    </xf>
    <xf numFmtId="38" fontId="45" fillId="0" borderId="11" xfId="1" applyFont="1" applyFill="1" applyBorder="1" applyAlignment="1">
      <alignment horizontal="right"/>
    </xf>
    <xf numFmtId="0" fontId="45" fillId="0" borderId="12" xfId="0" applyFont="1" applyBorder="1" applyAlignment="1">
      <alignment horizontal="right"/>
    </xf>
    <xf numFmtId="177" fontId="45" fillId="0" borderId="11" xfId="1" applyNumberFormat="1" applyFont="1" applyFill="1" applyBorder="1" applyAlignment="1">
      <alignment horizontal="right"/>
    </xf>
    <xf numFmtId="0" fontId="45" fillId="0" borderId="12" xfId="0" applyFont="1" applyBorder="1" applyAlignment="1">
      <alignment horizontal="left"/>
    </xf>
    <xf numFmtId="178" fontId="45" fillId="0" borderId="11" xfId="0" applyNumberFormat="1" applyFont="1" applyBorder="1"/>
    <xf numFmtId="176" fontId="45" fillId="0" borderId="12" xfId="0" applyNumberFormat="1" applyFont="1" applyBorder="1"/>
    <xf numFmtId="176" fontId="45" fillId="0" borderId="11" xfId="0" applyNumberFormat="1" applyFont="1" applyBorder="1"/>
    <xf numFmtId="38" fontId="45" fillId="0" borderId="12" xfId="1" applyFont="1" applyFill="1" applyBorder="1" applyAlignment="1">
      <alignment horizontal="right" vertical="center"/>
    </xf>
    <xf numFmtId="38" fontId="45" fillId="0" borderId="12" xfId="1" applyFont="1" applyFill="1" applyBorder="1" applyAlignment="1">
      <alignment vertical="center"/>
    </xf>
    <xf numFmtId="38" fontId="45" fillId="0" borderId="11" xfId="1" applyFont="1" applyFill="1" applyBorder="1" applyAlignment="1">
      <alignment vertical="center"/>
    </xf>
    <xf numFmtId="0" fontId="46" fillId="0" borderId="2" xfId="0" applyFont="1" applyBorder="1" applyAlignment="1">
      <alignment horizontal="center" vertical="center"/>
    </xf>
    <xf numFmtId="38" fontId="46" fillId="0" borderId="11" xfId="1" applyFont="1" applyFill="1" applyBorder="1" applyAlignment="1">
      <alignment vertical="center"/>
    </xf>
    <xf numFmtId="38" fontId="46" fillId="0" borderId="12" xfId="1" applyFont="1" applyFill="1" applyBorder="1" applyAlignment="1">
      <alignment vertical="center"/>
    </xf>
    <xf numFmtId="38" fontId="46" fillId="0" borderId="11" xfId="1" applyFont="1" applyFill="1" applyBorder="1" applyAlignment="1">
      <alignment horizontal="right" vertical="center"/>
    </xf>
    <xf numFmtId="176" fontId="46" fillId="0" borderId="11" xfId="0" applyNumberFormat="1" applyFont="1" applyBorder="1" applyAlignment="1">
      <alignment vertical="center"/>
    </xf>
    <xf numFmtId="176" fontId="46" fillId="0" borderId="12" xfId="0" applyNumberFormat="1" applyFont="1" applyBorder="1" applyAlignment="1">
      <alignment vertical="center"/>
    </xf>
    <xf numFmtId="177" fontId="46" fillId="0" borderId="11" xfId="1" applyNumberFormat="1" applyFont="1" applyFill="1" applyBorder="1" applyAlignment="1">
      <alignment horizontal="right"/>
    </xf>
    <xf numFmtId="38" fontId="46" fillId="0" borderId="12" xfId="1" applyFont="1" applyFill="1" applyBorder="1" applyAlignment="1"/>
    <xf numFmtId="179" fontId="46" fillId="0" borderId="11" xfId="1" applyNumberFormat="1" applyFont="1" applyFill="1" applyBorder="1" applyAlignment="1">
      <alignment horizontal="right"/>
    </xf>
    <xf numFmtId="38" fontId="46" fillId="0" borderId="11" xfId="1" applyFont="1" applyFill="1" applyBorder="1" applyAlignment="1">
      <alignment horizontal="center" vertical="center"/>
    </xf>
    <xf numFmtId="38" fontId="46" fillId="0" borderId="11" xfId="1" applyFont="1" applyFill="1" applyBorder="1" applyAlignment="1">
      <alignment horizontal="right"/>
    </xf>
    <xf numFmtId="176" fontId="46" fillId="0" borderId="11" xfId="0" applyNumberFormat="1" applyFont="1" applyBorder="1" applyAlignment="1">
      <alignment horizontal="right" vertical="center"/>
    </xf>
    <xf numFmtId="176" fontId="46" fillId="0" borderId="12" xfId="0" applyNumberFormat="1" applyFont="1" applyBorder="1" applyAlignment="1">
      <alignment horizontal="right" vertical="center"/>
    </xf>
    <xf numFmtId="0" fontId="47" fillId="0" borderId="3" xfId="0" applyFont="1" applyBorder="1" applyAlignment="1">
      <alignment horizontal="center" vertical="center"/>
    </xf>
    <xf numFmtId="38" fontId="47" fillId="0" borderId="4" xfId="1" applyFont="1" applyFill="1" applyBorder="1" applyAlignment="1">
      <alignment vertical="center"/>
    </xf>
    <xf numFmtId="38" fontId="47" fillId="0" borderId="7" xfId="1" applyFont="1" applyFill="1" applyBorder="1" applyAlignment="1">
      <alignment vertical="center"/>
    </xf>
    <xf numFmtId="176" fontId="47" fillId="0" borderId="4" xfId="0" applyNumberFormat="1" applyFont="1" applyBorder="1" applyAlignment="1">
      <alignment vertical="center"/>
    </xf>
    <xf numFmtId="176" fontId="47" fillId="0" borderId="7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5" fillId="0" borderId="2" xfId="0" applyFont="1" applyBorder="1" applyAlignment="1">
      <alignment horizontal="center" vertical="center" shrinkToFit="1"/>
    </xf>
    <xf numFmtId="38" fontId="45" fillId="0" borderId="12" xfId="1" applyFont="1" applyFill="1" applyBorder="1" applyAlignment="1"/>
    <xf numFmtId="38" fontId="45" fillId="0" borderId="11" xfId="1" applyFont="1" applyFill="1" applyBorder="1" applyAlignment="1">
      <alignment horizontal="center" vertical="center"/>
    </xf>
    <xf numFmtId="38" fontId="50" fillId="0" borderId="12" xfId="1" applyFont="1" applyFill="1" applyBorder="1" applyAlignment="1">
      <alignment vertical="center"/>
    </xf>
    <xf numFmtId="0" fontId="50" fillId="0" borderId="2" xfId="0" applyFont="1" applyBorder="1" applyAlignment="1">
      <alignment horizontal="center" vertical="center"/>
    </xf>
    <xf numFmtId="38" fontId="50" fillId="0" borderId="11" xfId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180" fontId="0" fillId="0" borderId="0" xfId="2" applyNumberFormat="1" applyFont="1" applyFill="1" applyBorder="1" applyAlignment="1">
      <alignment vertical="center"/>
    </xf>
    <xf numFmtId="38" fontId="45" fillId="0" borderId="11" xfId="2" applyFont="1" applyFill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</cellXfs>
  <cellStyles count="118">
    <cellStyle name="20% - アクセント 1 2" xfId="43" xr:uid="{00000000-0005-0000-0000-000000000000}"/>
    <cellStyle name="20% - アクセント 1 3" xfId="91" xr:uid="{00000000-0005-0000-0000-000001000000}"/>
    <cellStyle name="20% - アクセント 2 2" xfId="47" xr:uid="{00000000-0005-0000-0000-000002000000}"/>
    <cellStyle name="20% - アクセント 2 3" xfId="95" xr:uid="{00000000-0005-0000-0000-000003000000}"/>
    <cellStyle name="20% - アクセント 3 2" xfId="51" xr:uid="{00000000-0005-0000-0000-000004000000}"/>
    <cellStyle name="20% - アクセント 3 3" xfId="99" xr:uid="{00000000-0005-0000-0000-000005000000}"/>
    <cellStyle name="20% - アクセント 4 2" xfId="55" xr:uid="{00000000-0005-0000-0000-000006000000}"/>
    <cellStyle name="20% - アクセント 4 3" xfId="103" xr:uid="{00000000-0005-0000-0000-000007000000}"/>
    <cellStyle name="20% - アクセント 5 2" xfId="59" xr:uid="{00000000-0005-0000-0000-000008000000}"/>
    <cellStyle name="20% - アクセント 5 3" xfId="107" xr:uid="{00000000-0005-0000-0000-000009000000}"/>
    <cellStyle name="20% - アクセント 6 2" xfId="63" xr:uid="{00000000-0005-0000-0000-00000A000000}"/>
    <cellStyle name="20% - アクセント 6 3" xfId="111" xr:uid="{00000000-0005-0000-0000-00000B000000}"/>
    <cellStyle name="40% - アクセント 1 2" xfId="44" xr:uid="{00000000-0005-0000-0000-00000C000000}"/>
    <cellStyle name="40% - アクセント 1 3" xfId="92" xr:uid="{00000000-0005-0000-0000-00000D000000}"/>
    <cellStyle name="40% - アクセント 2 2" xfId="48" xr:uid="{00000000-0005-0000-0000-00000E000000}"/>
    <cellStyle name="40% - アクセント 2 3" xfId="96" xr:uid="{00000000-0005-0000-0000-00000F000000}"/>
    <cellStyle name="40% - アクセント 3 2" xfId="52" xr:uid="{00000000-0005-0000-0000-000010000000}"/>
    <cellStyle name="40% - アクセント 3 3" xfId="100" xr:uid="{00000000-0005-0000-0000-000011000000}"/>
    <cellStyle name="40% - アクセント 4 2" xfId="56" xr:uid="{00000000-0005-0000-0000-000012000000}"/>
    <cellStyle name="40% - アクセント 4 3" xfId="104" xr:uid="{00000000-0005-0000-0000-000013000000}"/>
    <cellStyle name="40% - アクセント 5 2" xfId="60" xr:uid="{00000000-0005-0000-0000-000014000000}"/>
    <cellStyle name="40% - アクセント 5 3" xfId="108" xr:uid="{00000000-0005-0000-0000-000015000000}"/>
    <cellStyle name="40% - アクセント 6 2" xfId="64" xr:uid="{00000000-0005-0000-0000-000016000000}"/>
    <cellStyle name="40% - アクセント 6 3" xfId="112" xr:uid="{00000000-0005-0000-0000-000017000000}"/>
    <cellStyle name="60% - アクセント 1 2" xfId="45" xr:uid="{00000000-0005-0000-0000-000018000000}"/>
    <cellStyle name="60% - アクセント 1 3" xfId="93" xr:uid="{00000000-0005-0000-0000-000019000000}"/>
    <cellStyle name="60% - アクセント 2 2" xfId="49" xr:uid="{00000000-0005-0000-0000-00001A000000}"/>
    <cellStyle name="60% - アクセント 2 3" xfId="97" xr:uid="{00000000-0005-0000-0000-00001B000000}"/>
    <cellStyle name="60% - アクセント 3 2" xfId="53" xr:uid="{00000000-0005-0000-0000-00001C000000}"/>
    <cellStyle name="60% - アクセント 3 3" xfId="101" xr:uid="{00000000-0005-0000-0000-00001D000000}"/>
    <cellStyle name="60% - アクセント 4 2" xfId="57" xr:uid="{00000000-0005-0000-0000-00001E000000}"/>
    <cellStyle name="60% - アクセント 4 3" xfId="105" xr:uid="{00000000-0005-0000-0000-00001F000000}"/>
    <cellStyle name="60% - アクセント 5 2" xfId="61" xr:uid="{00000000-0005-0000-0000-000020000000}"/>
    <cellStyle name="60% - アクセント 5 3" xfId="109" xr:uid="{00000000-0005-0000-0000-000021000000}"/>
    <cellStyle name="60% - アクセント 6 2" xfId="65" xr:uid="{00000000-0005-0000-0000-000022000000}"/>
    <cellStyle name="60% - アクセント 6 3" xfId="113" xr:uid="{00000000-0005-0000-0000-000023000000}"/>
    <cellStyle name="アクセント 1 2" xfId="42" xr:uid="{00000000-0005-0000-0000-000024000000}"/>
    <cellStyle name="アクセント 1 3" xfId="90" xr:uid="{00000000-0005-0000-0000-000025000000}"/>
    <cellStyle name="アクセント 2 2" xfId="46" xr:uid="{00000000-0005-0000-0000-000026000000}"/>
    <cellStyle name="アクセント 2 3" xfId="94" xr:uid="{00000000-0005-0000-0000-000027000000}"/>
    <cellStyle name="アクセント 3 2" xfId="50" xr:uid="{00000000-0005-0000-0000-000028000000}"/>
    <cellStyle name="アクセント 3 3" xfId="98" xr:uid="{00000000-0005-0000-0000-000029000000}"/>
    <cellStyle name="アクセント 4 2" xfId="54" xr:uid="{00000000-0005-0000-0000-00002A000000}"/>
    <cellStyle name="アクセント 4 3" xfId="102" xr:uid="{00000000-0005-0000-0000-00002B000000}"/>
    <cellStyle name="アクセント 5 2" xfId="58" xr:uid="{00000000-0005-0000-0000-00002C000000}"/>
    <cellStyle name="アクセント 5 3" xfId="106" xr:uid="{00000000-0005-0000-0000-00002D000000}"/>
    <cellStyle name="アクセント 6 2" xfId="62" xr:uid="{00000000-0005-0000-0000-00002E000000}"/>
    <cellStyle name="アクセント 6 3" xfId="110" xr:uid="{00000000-0005-0000-0000-00002F000000}"/>
    <cellStyle name="タイトル 2" xfId="73" xr:uid="{00000000-0005-0000-0000-000030000000}"/>
    <cellStyle name="タイトル 3" xfId="25" xr:uid="{00000000-0005-0000-0000-000031000000}"/>
    <cellStyle name="チェック セル 2" xfId="37" xr:uid="{00000000-0005-0000-0000-000032000000}"/>
    <cellStyle name="チェック セル 3" xfId="85" xr:uid="{00000000-0005-0000-0000-000033000000}"/>
    <cellStyle name="どちらでもない 2" xfId="32" xr:uid="{00000000-0005-0000-0000-000034000000}"/>
    <cellStyle name="どちらでもない 3" xfId="80" xr:uid="{00000000-0005-0000-0000-000035000000}"/>
    <cellStyle name="パーセント 2" xfId="18" xr:uid="{00000000-0005-0000-0000-000036000000}"/>
    <cellStyle name="メモ 2" xfId="39" xr:uid="{00000000-0005-0000-0000-000037000000}"/>
    <cellStyle name="メモ 3" xfId="87" xr:uid="{00000000-0005-0000-0000-000038000000}"/>
    <cellStyle name="リンク セル 2" xfId="36" xr:uid="{00000000-0005-0000-0000-000039000000}"/>
    <cellStyle name="リンク セル 3" xfId="84" xr:uid="{00000000-0005-0000-0000-00003A000000}"/>
    <cellStyle name="悪い 2" xfId="31" xr:uid="{00000000-0005-0000-0000-00003B000000}"/>
    <cellStyle name="悪い 3" xfId="79" xr:uid="{00000000-0005-0000-0000-00003C000000}"/>
    <cellStyle name="計算 2" xfId="35" xr:uid="{00000000-0005-0000-0000-00003D000000}"/>
    <cellStyle name="計算 3" xfId="83" xr:uid="{00000000-0005-0000-0000-00003E000000}"/>
    <cellStyle name="警告文 2" xfId="38" xr:uid="{00000000-0005-0000-0000-00003F000000}"/>
    <cellStyle name="警告文 3" xfId="86" xr:uid="{00000000-0005-0000-0000-000040000000}"/>
    <cellStyle name="桁区切り" xfId="1" builtinId="6"/>
    <cellStyle name="桁区切り 2" xfId="3" xr:uid="{00000000-0005-0000-0000-000042000000}"/>
    <cellStyle name="桁区切り 2 2" xfId="16" xr:uid="{00000000-0005-0000-0000-000043000000}"/>
    <cellStyle name="桁区切り 2 3" xfId="115" xr:uid="{00000000-0005-0000-0000-000044000000}"/>
    <cellStyle name="桁区切り 3" xfId="2" xr:uid="{00000000-0005-0000-0000-000045000000}"/>
    <cellStyle name="桁区切り 4" xfId="8" xr:uid="{00000000-0005-0000-0000-000046000000}"/>
    <cellStyle name="桁区切り 5" xfId="17" xr:uid="{00000000-0005-0000-0000-000047000000}"/>
    <cellStyle name="桁区切り 5 2" xfId="19" xr:uid="{00000000-0005-0000-0000-000048000000}"/>
    <cellStyle name="桁区切り 6" xfId="20" xr:uid="{00000000-0005-0000-0000-000049000000}"/>
    <cellStyle name="桁区切り 7" xfId="117" xr:uid="{00000000-0005-0000-0000-00004A000000}"/>
    <cellStyle name="桁区切り 8" xfId="9" xr:uid="{00000000-0005-0000-0000-00004B000000}"/>
    <cellStyle name="見出し 1 2" xfId="26" xr:uid="{00000000-0005-0000-0000-00004C000000}"/>
    <cellStyle name="見出し 1 3" xfId="74" xr:uid="{00000000-0005-0000-0000-00004D000000}"/>
    <cellStyle name="見出し 2 2" xfId="27" xr:uid="{00000000-0005-0000-0000-00004E000000}"/>
    <cellStyle name="見出し 2 3" xfId="75" xr:uid="{00000000-0005-0000-0000-00004F000000}"/>
    <cellStyle name="見出し 3 2" xfId="28" xr:uid="{00000000-0005-0000-0000-000050000000}"/>
    <cellStyle name="見出し 3 3" xfId="76" xr:uid="{00000000-0005-0000-0000-000051000000}"/>
    <cellStyle name="見出し 4 2" xfId="29" xr:uid="{00000000-0005-0000-0000-000052000000}"/>
    <cellStyle name="見出し 4 3" xfId="77" xr:uid="{00000000-0005-0000-0000-000053000000}"/>
    <cellStyle name="集計 2" xfId="41" xr:uid="{00000000-0005-0000-0000-000054000000}"/>
    <cellStyle name="集計 3" xfId="89" xr:uid="{00000000-0005-0000-0000-000055000000}"/>
    <cellStyle name="出力 2" xfId="34" xr:uid="{00000000-0005-0000-0000-000056000000}"/>
    <cellStyle name="出力 3" xfId="82" xr:uid="{00000000-0005-0000-0000-000057000000}"/>
    <cellStyle name="説明文 2" xfId="40" xr:uid="{00000000-0005-0000-0000-000058000000}"/>
    <cellStyle name="説明文 3" xfId="88" xr:uid="{00000000-0005-0000-0000-000059000000}"/>
    <cellStyle name="通貨 2" xfId="11" xr:uid="{00000000-0005-0000-0000-00005A000000}"/>
    <cellStyle name="通貨 2 2" xfId="15" xr:uid="{00000000-0005-0000-0000-00005B000000}"/>
    <cellStyle name="通貨 2 2 2" xfId="21" xr:uid="{00000000-0005-0000-0000-00005C000000}"/>
    <cellStyle name="通貨 3" xfId="68" xr:uid="{00000000-0005-0000-0000-00005D000000}"/>
    <cellStyle name="通貨 3 2" xfId="71" xr:uid="{00000000-0005-0000-0000-00005E000000}"/>
    <cellStyle name="入力 2" xfId="33" xr:uid="{00000000-0005-0000-0000-00005F000000}"/>
    <cellStyle name="入力 3" xfId="81" xr:uid="{00000000-0005-0000-0000-000060000000}"/>
    <cellStyle name="標準" xfId="0" builtinId="0"/>
    <cellStyle name="標準 2" xfId="6" xr:uid="{00000000-0005-0000-0000-000062000000}"/>
    <cellStyle name="標準 2 2" xfId="10" xr:uid="{00000000-0005-0000-0000-000063000000}"/>
    <cellStyle name="標準 2 3" xfId="22" xr:uid="{00000000-0005-0000-0000-000064000000}"/>
    <cellStyle name="標準 2 3 2" xfId="69" xr:uid="{00000000-0005-0000-0000-000065000000}"/>
    <cellStyle name="標準 2 4" xfId="116" xr:uid="{00000000-0005-0000-0000-000066000000}"/>
    <cellStyle name="標準 3" xfId="4" xr:uid="{00000000-0005-0000-0000-000067000000}"/>
    <cellStyle name="標準 3 2" xfId="13" xr:uid="{00000000-0005-0000-0000-000068000000}"/>
    <cellStyle name="標準 3 3" xfId="66" xr:uid="{00000000-0005-0000-0000-000069000000}"/>
    <cellStyle name="標準 3 4" xfId="114" xr:uid="{00000000-0005-0000-0000-00006A000000}"/>
    <cellStyle name="標準 4" xfId="7" xr:uid="{00000000-0005-0000-0000-00006B000000}"/>
    <cellStyle name="標準 4 2" xfId="14" xr:uid="{00000000-0005-0000-0000-00006C000000}"/>
    <cellStyle name="標準 4 3" xfId="67" xr:uid="{00000000-0005-0000-0000-00006D000000}"/>
    <cellStyle name="標準 5" xfId="12" xr:uid="{00000000-0005-0000-0000-00006E000000}"/>
    <cellStyle name="標準 5 2" xfId="23" xr:uid="{00000000-0005-0000-0000-00006F000000}"/>
    <cellStyle name="標準 6" xfId="24" xr:uid="{00000000-0005-0000-0000-000070000000}"/>
    <cellStyle name="標準 6 2" xfId="70" xr:uid="{00000000-0005-0000-0000-000071000000}"/>
    <cellStyle name="標準 7" xfId="72" xr:uid="{00000000-0005-0000-0000-000072000000}"/>
    <cellStyle name="標準 8" xfId="5" xr:uid="{00000000-0005-0000-0000-000073000000}"/>
    <cellStyle name="良い 2" xfId="30" xr:uid="{00000000-0005-0000-0000-000074000000}"/>
    <cellStyle name="良い 3" xfId="78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5"/>
  <sheetViews>
    <sheetView tabSelected="1" view="pageBreakPreview" zoomScaleNormal="100" zoomScaleSheetLayoutView="100" workbookViewId="0">
      <selection activeCell="D41" sqref="D41"/>
    </sheetView>
  </sheetViews>
  <sheetFormatPr defaultColWidth="9" defaultRowHeight="13" outlineLevelRow="1"/>
  <cols>
    <col min="1" max="1" width="13.81640625" style="1" customWidth="1"/>
    <col min="2" max="2" width="11.1796875" style="1" customWidth="1"/>
    <col min="3" max="3" width="3.453125" style="1" customWidth="1"/>
    <col min="4" max="4" width="11.1796875" style="1" customWidth="1"/>
    <col min="5" max="5" width="3.453125" style="1" customWidth="1"/>
    <col min="6" max="6" width="11.1796875" style="1" customWidth="1"/>
    <col min="7" max="7" width="3.453125" style="1" customWidth="1"/>
    <col min="8" max="8" width="11.1796875" style="1" customWidth="1"/>
    <col min="9" max="9" width="3.453125" style="1" customWidth="1"/>
    <col min="10" max="10" width="11.1796875" style="1" customWidth="1"/>
    <col min="11" max="11" width="3.453125" style="1" customWidth="1"/>
    <col min="12" max="12" width="11.1796875" style="1" customWidth="1"/>
    <col min="13" max="13" width="3.453125" style="1" customWidth="1"/>
    <col min="14" max="14" width="11.1796875" style="1" customWidth="1"/>
    <col min="15" max="15" width="3.453125" style="1" customWidth="1"/>
    <col min="16" max="16" width="10.54296875" style="1" customWidth="1"/>
    <col min="17" max="17" width="11.81640625" style="1" bestFit="1" customWidth="1"/>
    <col min="18" max="16384" width="9" style="1"/>
  </cols>
  <sheetData>
    <row r="1" spans="1:16" ht="16.5" customHeight="1">
      <c r="A1" s="2" t="s">
        <v>0</v>
      </c>
    </row>
    <row r="2" spans="1:16" ht="6" customHeight="1"/>
    <row r="3" spans="1:16" ht="16.5" customHeight="1">
      <c r="A3" s="58" t="s">
        <v>1</v>
      </c>
      <c r="B3" s="60" t="s">
        <v>2</v>
      </c>
      <c r="C3" s="61"/>
      <c r="D3" s="56" t="s">
        <v>3</v>
      </c>
      <c r="E3" s="64"/>
      <c r="F3" s="64"/>
      <c r="G3" s="64"/>
      <c r="H3" s="64"/>
      <c r="I3" s="57"/>
      <c r="J3" s="56" t="s">
        <v>4</v>
      </c>
      <c r="K3" s="64"/>
      <c r="L3" s="64"/>
      <c r="M3" s="64"/>
      <c r="N3" s="64"/>
      <c r="O3" s="57"/>
    </row>
    <row r="4" spans="1:16" ht="16.5" customHeight="1">
      <c r="A4" s="59"/>
      <c r="B4" s="62"/>
      <c r="C4" s="63"/>
      <c r="D4" s="56" t="s">
        <v>5</v>
      </c>
      <c r="E4" s="57"/>
      <c r="F4" s="56" t="s">
        <v>6</v>
      </c>
      <c r="G4" s="57"/>
      <c r="H4" s="56" t="s">
        <v>7</v>
      </c>
      <c r="I4" s="57"/>
      <c r="J4" s="56" t="s">
        <v>5</v>
      </c>
      <c r="K4" s="57"/>
      <c r="L4" s="56" t="s">
        <v>6</v>
      </c>
      <c r="M4" s="57"/>
      <c r="N4" s="56" t="s">
        <v>7</v>
      </c>
      <c r="O4" s="57"/>
    </row>
    <row r="5" spans="1:16" ht="13.75" customHeight="1">
      <c r="A5" s="53"/>
      <c r="B5" s="7"/>
      <c r="C5" s="8" t="s">
        <v>8</v>
      </c>
      <c r="D5" s="7"/>
      <c r="E5" s="8" t="s">
        <v>8</v>
      </c>
      <c r="F5" s="7"/>
      <c r="G5" s="8" t="s">
        <v>8</v>
      </c>
      <c r="H5" s="7"/>
      <c r="I5" s="8" t="s">
        <v>8</v>
      </c>
      <c r="J5" s="7"/>
      <c r="K5" s="9" t="s">
        <v>9</v>
      </c>
      <c r="L5" s="7"/>
      <c r="M5" s="9" t="s">
        <v>9</v>
      </c>
      <c r="N5" s="10"/>
      <c r="O5" s="9" t="s">
        <v>9</v>
      </c>
    </row>
    <row r="6" spans="1:16" ht="14.5" customHeight="1">
      <c r="A6" s="11" t="s">
        <v>10</v>
      </c>
      <c r="B6" s="12">
        <v>14372</v>
      </c>
      <c r="C6" s="13"/>
      <c r="D6" s="12">
        <v>1226</v>
      </c>
      <c r="E6" s="13"/>
      <c r="F6" s="12">
        <v>629</v>
      </c>
      <c r="G6" s="13"/>
      <c r="H6" s="12">
        <f>D6+F6</f>
        <v>1855</v>
      </c>
      <c r="I6" s="13"/>
      <c r="J6" s="14">
        <f t="shared" ref="J6" si="0">D6/$B6*100</f>
        <v>8.5304759254105207</v>
      </c>
      <c r="K6" s="15"/>
      <c r="L6" s="14">
        <f t="shared" ref="L6" si="1">F6/$B6*100</f>
        <v>4.3765655441135536</v>
      </c>
      <c r="M6" s="15"/>
      <c r="N6" s="14">
        <f t="shared" ref="N6" si="2">H6/$B6*100</f>
        <v>12.907041469524074</v>
      </c>
      <c r="O6" s="15"/>
      <c r="P6" s="3"/>
    </row>
    <row r="7" spans="1:16" ht="14.5" customHeight="1">
      <c r="A7" s="11">
        <v>16</v>
      </c>
      <c r="B7" s="12">
        <v>35834</v>
      </c>
      <c r="C7" s="13"/>
      <c r="D7" s="12">
        <v>4931</v>
      </c>
      <c r="E7" s="13"/>
      <c r="F7" s="12">
        <v>879</v>
      </c>
      <c r="G7" s="13"/>
      <c r="H7" s="12">
        <f t="shared" ref="H7:H69" si="3">D7+F7</f>
        <v>5810</v>
      </c>
      <c r="I7" s="13"/>
      <c r="J7" s="14">
        <f t="shared" ref="J7:J41" si="4">D7/$B7*100</f>
        <v>13.760674220014513</v>
      </c>
      <c r="K7" s="15"/>
      <c r="L7" s="14">
        <f t="shared" ref="L7:L38" si="5">F7/$B7*100</f>
        <v>2.4529776190210413</v>
      </c>
      <c r="M7" s="15"/>
      <c r="N7" s="14">
        <f t="shared" ref="N7:N38" si="6">H7/$B7*100</f>
        <v>16.213651839035553</v>
      </c>
      <c r="O7" s="15"/>
      <c r="P7" s="3"/>
    </row>
    <row r="8" spans="1:16" ht="14.5" customHeight="1">
      <c r="A8" s="11">
        <v>19</v>
      </c>
      <c r="B8" s="12">
        <v>56937</v>
      </c>
      <c r="C8" s="13"/>
      <c r="D8" s="12">
        <v>12715</v>
      </c>
      <c r="E8" s="13"/>
      <c r="F8" s="12">
        <v>862</v>
      </c>
      <c r="G8" s="13"/>
      <c r="H8" s="12">
        <f t="shared" si="3"/>
        <v>13577</v>
      </c>
      <c r="I8" s="13"/>
      <c r="J8" s="14">
        <f t="shared" si="4"/>
        <v>22.331699949066511</v>
      </c>
      <c r="K8" s="15"/>
      <c r="L8" s="14">
        <f t="shared" si="5"/>
        <v>1.5139540193547254</v>
      </c>
      <c r="M8" s="15"/>
      <c r="N8" s="14">
        <f t="shared" si="6"/>
        <v>23.845653968421239</v>
      </c>
      <c r="O8" s="15"/>
      <c r="P8" s="3"/>
    </row>
    <row r="9" spans="1:16" ht="13.75" customHeight="1">
      <c r="A9" s="11"/>
      <c r="B9" s="10"/>
      <c r="C9" s="13" t="s">
        <v>11</v>
      </c>
      <c r="D9" s="10"/>
      <c r="E9" s="13" t="s">
        <v>11</v>
      </c>
      <c r="F9" s="10"/>
      <c r="G9" s="13" t="s">
        <v>11</v>
      </c>
      <c r="H9" s="10"/>
      <c r="I9" s="13" t="s">
        <v>11</v>
      </c>
      <c r="J9" s="14"/>
      <c r="K9" s="15"/>
      <c r="L9" s="14"/>
      <c r="M9" s="15"/>
      <c r="N9" s="14"/>
      <c r="O9" s="15"/>
      <c r="P9" s="3"/>
    </row>
    <row r="10" spans="1:16" ht="14.5" customHeight="1">
      <c r="A10" s="11">
        <v>24</v>
      </c>
      <c r="B10" s="12">
        <v>27373</v>
      </c>
      <c r="C10" s="13"/>
      <c r="D10" s="12">
        <v>6361</v>
      </c>
      <c r="E10" s="13"/>
      <c r="F10" s="12">
        <v>1424</v>
      </c>
      <c r="G10" s="13"/>
      <c r="H10" s="12">
        <f t="shared" si="3"/>
        <v>7785</v>
      </c>
      <c r="I10" s="13"/>
      <c r="J10" s="14">
        <f t="shared" si="4"/>
        <v>23.238227450407337</v>
      </c>
      <c r="K10" s="15"/>
      <c r="L10" s="14">
        <f t="shared" si="5"/>
        <v>5.2022065539034816</v>
      </c>
      <c r="M10" s="15"/>
      <c r="N10" s="14">
        <f t="shared" si="6"/>
        <v>28.440434004310816</v>
      </c>
      <c r="O10" s="15"/>
      <c r="P10" s="3"/>
    </row>
    <row r="11" spans="1:16" ht="14.5" customHeight="1">
      <c r="A11" s="11">
        <v>25</v>
      </c>
      <c r="B11" s="12">
        <v>33815</v>
      </c>
      <c r="C11" s="13"/>
      <c r="D11" s="12">
        <v>5702</v>
      </c>
      <c r="E11" s="13"/>
      <c r="F11" s="12">
        <v>1883</v>
      </c>
      <c r="G11" s="13"/>
      <c r="H11" s="12">
        <f t="shared" si="3"/>
        <v>7585</v>
      </c>
      <c r="I11" s="13"/>
      <c r="J11" s="14">
        <f t="shared" si="4"/>
        <v>16.862339198580511</v>
      </c>
      <c r="K11" s="15"/>
      <c r="L11" s="14">
        <f t="shared" si="5"/>
        <v>5.5685346739612598</v>
      </c>
      <c r="M11" s="15"/>
      <c r="N11" s="14">
        <f t="shared" si="6"/>
        <v>22.43087387254177</v>
      </c>
      <c r="O11" s="15"/>
      <c r="P11" s="3"/>
    </row>
    <row r="12" spans="1:16" ht="13.75" hidden="1" customHeight="1">
      <c r="A12" s="11">
        <v>26</v>
      </c>
      <c r="B12" s="12">
        <v>44346</v>
      </c>
      <c r="C12" s="13"/>
      <c r="D12" s="12">
        <v>7228</v>
      </c>
      <c r="E12" s="13"/>
      <c r="F12" s="12">
        <v>2723</v>
      </c>
      <c r="G12" s="13"/>
      <c r="H12" s="12">
        <f t="shared" si="3"/>
        <v>9951</v>
      </c>
      <c r="I12" s="13"/>
      <c r="J12" s="14">
        <f t="shared" si="4"/>
        <v>16.299102512064223</v>
      </c>
      <c r="K12" s="15"/>
      <c r="L12" s="14">
        <f t="shared" si="5"/>
        <v>6.140350877192982</v>
      </c>
      <c r="M12" s="15"/>
      <c r="N12" s="14">
        <f t="shared" si="6"/>
        <v>22.439453389257206</v>
      </c>
      <c r="O12" s="15"/>
      <c r="P12" s="3"/>
    </row>
    <row r="13" spans="1:16" ht="13.75" hidden="1" customHeight="1">
      <c r="A13" s="11">
        <v>27</v>
      </c>
      <c r="B13" s="12">
        <v>52159</v>
      </c>
      <c r="C13" s="13"/>
      <c r="D13" s="12">
        <v>8422</v>
      </c>
      <c r="E13" s="13"/>
      <c r="F13" s="12">
        <v>3078</v>
      </c>
      <c r="G13" s="13"/>
      <c r="H13" s="12">
        <f t="shared" si="3"/>
        <v>11500</v>
      </c>
      <c r="I13" s="13"/>
      <c r="J13" s="14">
        <f t="shared" si="4"/>
        <v>16.14678195517552</v>
      </c>
      <c r="K13" s="15"/>
      <c r="L13" s="14">
        <f t="shared" si="5"/>
        <v>5.9011867558810565</v>
      </c>
      <c r="M13" s="15"/>
      <c r="N13" s="14">
        <f t="shared" si="6"/>
        <v>22.047968711056576</v>
      </c>
      <c r="O13" s="15"/>
      <c r="P13" s="3"/>
    </row>
    <row r="14" spans="1:16" ht="13.75" hidden="1" customHeight="1">
      <c r="A14" s="11">
        <v>28</v>
      </c>
      <c r="B14" s="12">
        <v>60015</v>
      </c>
      <c r="C14" s="13"/>
      <c r="D14" s="12">
        <v>9420</v>
      </c>
      <c r="E14" s="13"/>
      <c r="F14" s="12">
        <v>3361</v>
      </c>
      <c r="G14" s="13"/>
      <c r="H14" s="12">
        <f t="shared" si="3"/>
        <v>12781</v>
      </c>
      <c r="I14" s="13"/>
      <c r="J14" s="14">
        <f t="shared" si="4"/>
        <v>15.696075981004748</v>
      </c>
      <c r="K14" s="15"/>
      <c r="L14" s="14">
        <f t="shared" si="5"/>
        <v>5.6002666000166625</v>
      </c>
      <c r="M14" s="15"/>
      <c r="N14" s="14">
        <f t="shared" si="6"/>
        <v>21.29634258102141</v>
      </c>
      <c r="O14" s="15"/>
      <c r="P14" s="3"/>
    </row>
    <row r="15" spans="1:16" ht="13.75" hidden="1" customHeight="1">
      <c r="A15" s="11">
        <v>29</v>
      </c>
      <c r="B15" s="12">
        <v>65917</v>
      </c>
      <c r="C15" s="13"/>
      <c r="D15" s="12">
        <v>9333</v>
      </c>
      <c r="E15" s="13"/>
      <c r="F15" s="12">
        <v>3659</v>
      </c>
      <c r="G15" s="13"/>
      <c r="H15" s="12">
        <f t="shared" si="3"/>
        <v>12992</v>
      </c>
      <c r="I15" s="13"/>
      <c r="J15" s="14">
        <f t="shared" si="4"/>
        <v>14.158714747333768</v>
      </c>
      <c r="K15" s="15"/>
      <c r="L15" s="14">
        <f t="shared" si="5"/>
        <v>5.5509200964849734</v>
      </c>
      <c r="M15" s="15"/>
      <c r="N15" s="14">
        <f t="shared" si="6"/>
        <v>19.709634843818741</v>
      </c>
      <c r="O15" s="15"/>
      <c r="P15" s="3"/>
    </row>
    <row r="16" spans="1:16" ht="13.75" customHeight="1">
      <c r="A16" s="11">
        <v>30</v>
      </c>
      <c r="B16" s="12">
        <v>69733</v>
      </c>
      <c r="C16" s="13"/>
      <c r="D16" s="12">
        <v>9363</v>
      </c>
      <c r="E16" s="13"/>
      <c r="F16" s="12">
        <v>3815</v>
      </c>
      <c r="G16" s="13"/>
      <c r="H16" s="12">
        <f t="shared" si="3"/>
        <v>13178</v>
      </c>
      <c r="I16" s="13"/>
      <c r="J16" s="14">
        <f t="shared" si="4"/>
        <v>13.426928427000128</v>
      </c>
      <c r="K16" s="15"/>
      <c r="L16" s="14">
        <f t="shared" si="5"/>
        <v>5.4708674515652564</v>
      </c>
      <c r="M16" s="15"/>
      <c r="N16" s="14">
        <f t="shared" si="6"/>
        <v>18.897795878565386</v>
      </c>
      <c r="O16" s="15"/>
      <c r="P16" s="3"/>
    </row>
    <row r="17" spans="1:16" ht="13.75" hidden="1" customHeight="1">
      <c r="A17" s="11">
        <v>31</v>
      </c>
      <c r="B17" s="12">
        <v>78962</v>
      </c>
      <c r="C17" s="13"/>
      <c r="D17" s="12">
        <v>10862</v>
      </c>
      <c r="E17" s="13"/>
      <c r="F17" s="12">
        <v>4499</v>
      </c>
      <c r="G17" s="13"/>
      <c r="H17" s="12">
        <f t="shared" si="3"/>
        <v>15361</v>
      </c>
      <c r="I17" s="13"/>
      <c r="J17" s="14">
        <f t="shared" si="4"/>
        <v>13.755983890985538</v>
      </c>
      <c r="K17" s="15"/>
      <c r="L17" s="14">
        <f t="shared" si="5"/>
        <v>5.6976773637952434</v>
      </c>
      <c r="M17" s="15"/>
      <c r="N17" s="14">
        <f t="shared" si="6"/>
        <v>19.45366125478078</v>
      </c>
      <c r="O17" s="15"/>
      <c r="P17" s="3"/>
    </row>
    <row r="18" spans="1:16" ht="13.75" hidden="1" customHeight="1">
      <c r="A18" s="11">
        <v>32</v>
      </c>
      <c r="B18" s="12">
        <v>88681</v>
      </c>
      <c r="C18" s="13"/>
      <c r="D18" s="12">
        <v>12015</v>
      </c>
      <c r="E18" s="13"/>
      <c r="F18" s="12">
        <v>5272</v>
      </c>
      <c r="G18" s="13"/>
      <c r="H18" s="12">
        <f t="shared" si="3"/>
        <v>17287</v>
      </c>
      <c r="I18" s="13"/>
      <c r="J18" s="14">
        <f t="shared" si="4"/>
        <v>13.548561698672771</v>
      </c>
      <c r="K18" s="15"/>
      <c r="L18" s="14">
        <f t="shared" si="5"/>
        <v>5.9449036433959916</v>
      </c>
      <c r="M18" s="15"/>
      <c r="N18" s="14">
        <f t="shared" si="6"/>
        <v>19.493465342068763</v>
      </c>
      <c r="O18" s="15"/>
      <c r="P18" s="3"/>
    </row>
    <row r="19" spans="1:16" ht="13.75" hidden="1" customHeight="1">
      <c r="A19" s="11">
        <v>33</v>
      </c>
      <c r="B19" s="12">
        <v>93829</v>
      </c>
      <c r="C19" s="13"/>
      <c r="D19" s="12">
        <v>11904</v>
      </c>
      <c r="E19" s="13"/>
      <c r="F19" s="12">
        <v>5439</v>
      </c>
      <c r="G19" s="13"/>
      <c r="H19" s="12">
        <f t="shared" si="3"/>
        <v>17343</v>
      </c>
      <c r="I19" s="13"/>
      <c r="J19" s="14">
        <f t="shared" si="4"/>
        <v>12.68690916454401</v>
      </c>
      <c r="K19" s="15"/>
      <c r="L19" s="14">
        <f t="shared" si="5"/>
        <v>5.7967153012394892</v>
      </c>
      <c r="M19" s="15"/>
      <c r="N19" s="14">
        <f t="shared" si="6"/>
        <v>18.4836244657835</v>
      </c>
      <c r="O19" s="15"/>
      <c r="P19" s="3"/>
    </row>
    <row r="20" spans="1:16" ht="13.75" hidden="1" customHeight="1">
      <c r="A20" s="11">
        <v>34</v>
      </c>
      <c r="B20" s="12">
        <v>110421</v>
      </c>
      <c r="C20" s="13"/>
      <c r="D20" s="12">
        <v>13714</v>
      </c>
      <c r="E20" s="13"/>
      <c r="F20" s="12">
        <v>6109</v>
      </c>
      <c r="G20" s="13"/>
      <c r="H20" s="12">
        <f t="shared" si="3"/>
        <v>19823</v>
      </c>
      <c r="I20" s="13"/>
      <c r="J20" s="14">
        <f t="shared" si="4"/>
        <v>12.419738998922307</v>
      </c>
      <c r="K20" s="15"/>
      <c r="L20" s="14">
        <f t="shared" si="5"/>
        <v>5.5324621222412409</v>
      </c>
      <c r="M20" s="15"/>
      <c r="N20" s="14">
        <f t="shared" si="6"/>
        <v>17.952201121163547</v>
      </c>
      <c r="O20" s="15"/>
      <c r="P20" s="3"/>
    </row>
    <row r="21" spans="1:16" ht="14.5" customHeight="1">
      <c r="A21" s="11">
        <v>35</v>
      </c>
      <c r="B21" s="12">
        <v>134967</v>
      </c>
      <c r="C21" s="13"/>
      <c r="D21" s="12">
        <v>18010</v>
      </c>
      <c r="E21" s="13"/>
      <c r="F21" s="12">
        <v>7442</v>
      </c>
      <c r="G21" s="13"/>
      <c r="H21" s="12">
        <f t="shared" si="3"/>
        <v>25452</v>
      </c>
      <c r="I21" s="13"/>
      <c r="J21" s="14">
        <f t="shared" si="4"/>
        <v>13.34400260804493</v>
      </c>
      <c r="K21" s="15"/>
      <c r="L21" s="14">
        <f t="shared" si="5"/>
        <v>5.513940444701297</v>
      </c>
      <c r="M21" s="15"/>
      <c r="N21" s="14">
        <f t="shared" si="6"/>
        <v>18.857943052746226</v>
      </c>
      <c r="O21" s="15"/>
      <c r="P21" s="3"/>
    </row>
    <row r="22" spans="1:16" ht="13.75" hidden="1" customHeight="1">
      <c r="A22" s="11">
        <v>36</v>
      </c>
      <c r="B22" s="12">
        <v>160819</v>
      </c>
      <c r="C22" s="13"/>
      <c r="D22" s="12">
        <v>22269</v>
      </c>
      <c r="E22" s="13"/>
      <c r="F22" s="12">
        <v>9065</v>
      </c>
      <c r="G22" s="13"/>
      <c r="H22" s="12">
        <f t="shared" si="3"/>
        <v>31334</v>
      </c>
      <c r="I22" s="13"/>
      <c r="J22" s="14">
        <f t="shared" si="4"/>
        <v>13.847244417637219</v>
      </c>
      <c r="K22" s="15"/>
      <c r="L22" s="14">
        <f t="shared" si="5"/>
        <v>5.6367717744793833</v>
      </c>
      <c r="M22" s="15"/>
      <c r="N22" s="14">
        <f t="shared" si="6"/>
        <v>19.484016192116606</v>
      </c>
      <c r="O22" s="15"/>
      <c r="P22" s="3"/>
    </row>
    <row r="23" spans="1:16" ht="13.75" hidden="1" customHeight="1">
      <c r="A23" s="11">
        <v>37</v>
      </c>
      <c r="B23" s="12">
        <v>178933</v>
      </c>
      <c r="C23" s="13"/>
      <c r="D23" s="12">
        <v>23897</v>
      </c>
      <c r="E23" s="13"/>
      <c r="F23" s="12">
        <v>10567</v>
      </c>
      <c r="G23" s="13"/>
      <c r="H23" s="12">
        <f t="shared" si="3"/>
        <v>34464</v>
      </c>
      <c r="I23" s="13"/>
      <c r="J23" s="14">
        <f t="shared" si="4"/>
        <v>13.355278232634562</v>
      </c>
      <c r="K23" s="15"/>
      <c r="L23" s="14">
        <f t="shared" si="5"/>
        <v>5.9055624172176175</v>
      </c>
      <c r="M23" s="15"/>
      <c r="N23" s="14">
        <f t="shared" si="6"/>
        <v>19.260840649852177</v>
      </c>
      <c r="O23" s="15"/>
      <c r="P23" s="3"/>
    </row>
    <row r="24" spans="1:16" ht="13.75" hidden="1" customHeight="1">
      <c r="A24" s="11">
        <v>38</v>
      </c>
      <c r="B24" s="12">
        <v>210993</v>
      </c>
      <c r="C24" s="13"/>
      <c r="D24" s="12">
        <v>27306</v>
      </c>
      <c r="E24" s="13"/>
      <c r="F24" s="12">
        <v>12129</v>
      </c>
      <c r="G24" s="13"/>
      <c r="H24" s="12">
        <f t="shared" si="3"/>
        <v>39435</v>
      </c>
      <c r="I24" s="13"/>
      <c r="J24" s="14">
        <f t="shared" si="4"/>
        <v>12.941661571710911</v>
      </c>
      <c r="K24" s="15"/>
      <c r="L24" s="14">
        <f t="shared" si="5"/>
        <v>5.7485319418179746</v>
      </c>
      <c r="M24" s="15"/>
      <c r="N24" s="14">
        <f t="shared" si="6"/>
        <v>18.690193513528886</v>
      </c>
      <c r="O24" s="15"/>
      <c r="P24" s="3"/>
    </row>
    <row r="25" spans="1:16" ht="13.75" hidden="1" customHeight="1">
      <c r="A25" s="11">
        <v>39</v>
      </c>
      <c r="B25" s="12">
        <v>240514</v>
      </c>
      <c r="C25" s="13"/>
      <c r="D25" s="12">
        <v>31592</v>
      </c>
      <c r="E25" s="13"/>
      <c r="F25" s="12">
        <v>13996</v>
      </c>
      <c r="G25" s="13"/>
      <c r="H25" s="12">
        <f t="shared" si="3"/>
        <v>45588</v>
      </c>
      <c r="I25" s="13"/>
      <c r="J25" s="14">
        <f t="shared" si="4"/>
        <v>13.135202108816951</v>
      </c>
      <c r="K25" s="15"/>
      <c r="L25" s="14">
        <f t="shared" si="5"/>
        <v>5.8192038717080914</v>
      </c>
      <c r="M25" s="15"/>
      <c r="N25" s="14">
        <f t="shared" si="6"/>
        <v>18.954405980525042</v>
      </c>
      <c r="O25" s="15"/>
      <c r="P25" s="3"/>
    </row>
    <row r="26" spans="1:16" ht="15" customHeight="1">
      <c r="A26" s="11">
        <v>40</v>
      </c>
      <c r="B26" s="12">
        <v>268270</v>
      </c>
      <c r="C26" s="13"/>
      <c r="D26" s="12">
        <v>32785</v>
      </c>
      <c r="E26" s="13"/>
      <c r="F26" s="12">
        <v>15494</v>
      </c>
      <c r="G26" s="13"/>
      <c r="H26" s="12">
        <f t="shared" si="3"/>
        <v>48279</v>
      </c>
      <c r="I26" s="13"/>
      <c r="J26" s="14">
        <f t="shared" si="4"/>
        <v>12.220896857643419</v>
      </c>
      <c r="K26" s="15"/>
      <c r="L26" s="14">
        <f t="shared" si="5"/>
        <v>5.7755246579938122</v>
      </c>
      <c r="M26" s="15"/>
      <c r="N26" s="14">
        <f t="shared" si="6"/>
        <v>17.99642151563723</v>
      </c>
      <c r="O26" s="15"/>
      <c r="P26" s="3"/>
    </row>
    <row r="27" spans="1:16" ht="15" hidden="1" customHeight="1">
      <c r="A27" s="11">
        <v>41</v>
      </c>
      <c r="B27" s="12">
        <v>316448</v>
      </c>
      <c r="C27" s="13"/>
      <c r="D27" s="12">
        <v>36630</v>
      </c>
      <c r="E27" s="13"/>
      <c r="F27" s="12">
        <v>17686</v>
      </c>
      <c r="G27" s="13"/>
      <c r="H27" s="12">
        <f t="shared" si="3"/>
        <v>54316</v>
      </c>
      <c r="I27" s="13"/>
      <c r="J27" s="14">
        <f t="shared" si="4"/>
        <v>11.575361512791991</v>
      </c>
      <c r="K27" s="15"/>
      <c r="L27" s="14">
        <f t="shared" si="5"/>
        <v>5.5889119223379513</v>
      </c>
      <c r="M27" s="15"/>
      <c r="N27" s="14">
        <f t="shared" si="6"/>
        <v>17.164273435129942</v>
      </c>
      <c r="O27" s="15"/>
      <c r="P27" s="3"/>
    </row>
    <row r="28" spans="1:16" ht="15" hidden="1" customHeight="1">
      <c r="A28" s="11">
        <v>42</v>
      </c>
      <c r="B28" s="12">
        <v>375477</v>
      </c>
      <c r="C28" s="13"/>
      <c r="D28" s="12">
        <v>43946</v>
      </c>
      <c r="E28" s="13"/>
      <c r="F28" s="12">
        <v>21495</v>
      </c>
      <c r="G28" s="13"/>
      <c r="H28" s="12">
        <f t="shared" si="3"/>
        <v>65441</v>
      </c>
      <c r="I28" s="13"/>
      <c r="J28" s="14">
        <f t="shared" si="4"/>
        <v>11.704045787092152</v>
      </c>
      <c r="K28" s="15"/>
      <c r="L28" s="14">
        <f t="shared" si="5"/>
        <v>5.7247181585023847</v>
      </c>
      <c r="M28" s="15"/>
      <c r="N28" s="14">
        <f t="shared" si="6"/>
        <v>17.428763945594536</v>
      </c>
      <c r="O28" s="15"/>
      <c r="P28" s="3"/>
    </row>
    <row r="29" spans="1:16" ht="15" hidden="1" customHeight="1">
      <c r="A29" s="11">
        <v>43</v>
      </c>
      <c r="B29" s="12">
        <v>437209</v>
      </c>
      <c r="C29" s="13"/>
      <c r="D29" s="12">
        <v>53220</v>
      </c>
      <c r="E29" s="13"/>
      <c r="F29" s="12">
        <v>25801</v>
      </c>
      <c r="G29" s="13"/>
      <c r="H29" s="12">
        <f t="shared" si="3"/>
        <v>79021</v>
      </c>
      <c r="I29" s="13"/>
      <c r="J29" s="14">
        <f t="shared" si="4"/>
        <v>12.172667991738505</v>
      </c>
      <c r="K29" s="15"/>
      <c r="L29" s="14">
        <f t="shared" si="5"/>
        <v>5.9012966338753321</v>
      </c>
      <c r="M29" s="15"/>
      <c r="N29" s="14">
        <f t="shared" si="6"/>
        <v>18.073964625613836</v>
      </c>
      <c r="O29" s="15"/>
      <c r="P29" s="3"/>
    </row>
    <row r="30" spans="1:16" ht="15" hidden="1" customHeight="1">
      <c r="A30" s="11">
        <v>44</v>
      </c>
      <c r="B30" s="12">
        <v>521178</v>
      </c>
      <c r="C30" s="13"/>
      <c r="D30" s="12">
        <v>64532</v>
      </c>
      <c r="E30" s="13"/>
      <c r="F30" s="12">
        <v>30902</v>
      </c>
      <c r="G30" s="13"/>
      <c r="H30" s="12">
        <f t="shared" si="3"/>
        <v>95434</v>
      </c>
      <c r="I30" s="13"/>
      <c r="J30" s="14">
        <f t="shared" si="4"/>
        <v>12.381950120688133</v>
      </c>
      <c r="K30" s="15"/>
      <c r="L30" s="14">
        <f t="shared" si="5"/>
        <v>5.9292602527351503</v>
      </c>
      <c r="M30" s="15"/>
      <c r="N30" s="14">
        <f t="shared" si="6"/>
        <v>18.311210373423283</v>
      </c>
      <c r="O30" s="15"/>
      <c r="P30" s="3"/>
    </row>
    <row r="31" spans="1:16" ht="15" customHeight="1">
      <c r="A31" s="11">
        <v>45</v>
      </c>
      <c r="B31" s="12">
        <v>610297</v>
      </c>
      <c r="C31" s="13"/>
      <c r="D31" s="12">
        <v>77732</v>
      </c>
      <c r="E31" s="13"/>
      <c r="F31" s="12">
        <v>37507</v>
      </c>
      <c r="G31" s="13"/>
      <c r="H31" s="12">
        <f t="shared" si="3"/>
        <v>115239</v>
      </c>
      <c r="I31" s="13"/>
      <c r="J31" s="14">
        <f t="shared" si="4"/>
        <v>12.736749484267495</v>
      </c>
      <c r="K31" s="15"/>
      <c r="L31" s="14">
        <f t="shared" si="5"/>
        <v>6.14569627574771</v>
      </c>
      <c r="M31" s="15"/>
      <c r="N31" s="14">
        <f t="shared" si="6"/>
        <v>18.882445760015205</v>
      </c>
      <c r="O31" s="15"/>
      <c r="P31" s="3"/>
    </row>
    <row r="32" spans="1:16" ht="15" hidden="1" customHeight="1" outlineLevel="1">
      <c r="A32" s="11">
        <v>46</v>
      </c>
      <c r="B32" s="12">
        <v>659105</v>
      </c>
      <c r="C32" s="13"/>
      <c r="D32" s="12">
        <v>84426</v>
      </c>
      <c r="E32" s="13"/>
      <c r="F32" s="12">
        <v>42358</v>
      </c>
      <c r="G32" s="13"/>
      <c r="H32" s="12">
        <f t="shared" si="3"/>
        <v>126784</v>
      </c>
      <c r="I32" s="13"/>
      <c r="J32" s="14">
        <f t="shared" si="4"/>
        <v>12.809188217355352</v>
      </c>
      <c r="K32" s="15"/>
      <c r="L32" s="14">
        <f t="shared" si="5"/>
        <v>6.4265936383429052</v>
      </c>
      <c r="M32" s="15"/>
      <c r="N32" s="14">
        <f t="shared" si="6"/>
        <v>19.23578185569826</v>
      </c>
      <c r="O32" s="15"/>
      <c r="P32" s="3"/>
    </row>
    <row r="33" spans="1:16" ht="15" hidden="1" customHeight="1" outlineLevel="1">
      <c r="A33" s="11">
        <v>47</v>
      </c>
      <c r="B33" s="12">
        <v>779369</v>
      </c>
      <c r="C33" s="13"/>
      <c r="D33" s="12">
        <v>103977</v>
      </c>
      <c r="E33" s="13"/>
      <c r="F33" s="12">
        <v>50044</v>
      </c>
      <c r="G33" s="13"/>
      <c r="H33" s="12">
        <f t="shared" si="3"/>
        <v>154021</v>
      </c>
      <c r="I33" s="13"/>
      <c r="J33" s="14">
        <f t="shared" si="4"/>
        <v>13.341177285727298</v>
      </c>
      <c r="K33" s="15"/>
      <c r="L33" s="14">
        <f t="shared" si="5"/>
        <v>6.4210919346291684</v>
      </c>
      <c r="M33" s="15"/>
      <c r="N33" s="14">
        <f t="shared" si="6"/>
        <v>19.762269220356469</v>
      </c>
      <c r="O33" s="15"/>
      <c r="P33" s="3"/>
    </row>
    <row r="34" spans="1:16" ht="15" hidden="1" customHeight="1" outlineLevel="1">
      <c r="A34" s="11">
        <v>48</v>
      </c>
      <c r="B34" s="12">
        <v>958396</v>
      </c>
      <c r="C34" s="13"/>
      <c r="D34" s="12">
        <v>140473</v>
      </c>
      <c r="E34" s="13"/>
      <c r="F34" s="12">
        <v>64913</v>
      </c>
      <c r="G34" s="13"/>
      <c r="H34" s="12">
        <f t="shared" si="3"/>
        <v>205386</v>
      </c>
      <c r="I34" s="13"/>
      <c r="J34" s="14">
        <f t="shared" si="4"/>
        <v>14.657093727436257</v>
      </c>
      <c r="K34" s="15"/>
      <c r="L34" s="14">
        <f t="shared" si="5"/>
        <v>6.7730875337543139</v>
      </c>
      <c r="M34" s="15"/>
      <c r="N34" s="14">
        <f t="shared" si="6"/>
        <v>21.430181261190572</v>
      </c>
      <c r="O34" s="15"/>
      <c r="P34" s="3"/>
    </row>
    <row r="35" spans="1:16" ht="15" hidden="1" customHeight="1" outlineLevel="1">
      <c r="A35" s="11">
        <v>49</v>
      </c>
      <c r="B35" s="12">
        <v>1124716</v>
      </c>
      <c r="C35" s="13"/>
      <c r="D35" s="12">
        <v>157544</v>
      </c>
      <c r="E35" s="13"/>
      <c r="F35" s="12">
        <v>82375</v>
      </c>
      <c r="G35" s="13"/>
      <c r="H35" s="12">
        <f t="shared" si="3"/>
        <v>239919</v>
      </c>
      <c r="I35" s="13"/>
      <c r="J35" s="14">
        <f t="shared" si="4"/>
        <v>14.007447213340967</v>
      </c>
      <c r="K35" s="15"/>
      <c r="L35" s="14">
        <f t="shared" si="5"/>
        <v>7.3240711432930619</v>
      </c>
      <c r="M35" s="15"/>
      <c r="N35" s="14">
        <f t="shared" si="6"/>
        <v>21.331518356634032</v>
      </c>
      <c r="O35" s="15"/>
      <c r="P35" s="3"/>
    </row>
    <row r="36" spans="1:16" ht="15" customHeight="1" collapsed="1">
      <c r="A36" s="11">
        <v>50</v>
      </c>
      <c r="B36" s="12">
        <v>1239907</v>
      </c>
      <c r="C36" s="13"/>
      <c r="D36" s="12">
        <v>145043</v>
      </c>
      <c r="E36" s="13"/>
      <c r="F36" s="12">
        <v>81548</v>
      </c>
      <c r="G36" s="13"/>
      <c r="H36" s="12">
        <f t="shared" si="3"/>
        <v>226591</v>
      </c>
      <c r="I36" s="13"/>
      <c r="J36" s="14">
        <f t="shared" si="4"/>
        <v>11.697893471042587</v>
      </c>
      <c r="K36" s="15"/>
      <c r="L36" s="14">
        <f t="shared" si="5"/>
        <v>6.5769448837695084</v>
      </c>
      <c r="M36" s="15"/>
      <c r="N36" s="14">
        <f t="shared" si="6"/>
        <v>18.274838354812097</v>
      </c>
      <c r="O36" s="15"/>
      <c r="P36" s="3"/>
    </row>
    <row r="37" spans="1:16" ht="15" hidden="1" customHeight="1">
      <c r="A37" s="11">
        <v>51</v>
      </c>
      <c r="B37" s="12">
        <v>1403972</v>
      </c>
      <c r="C37" s="13"/>
      <c r="D37" s="12">
        <v>168020</v>
      </c>
      <c r="E37" s="13"/>
      <c r="F37" s="12">
        <v>95641</v>
      </c>
      <c r="G37" s="13"/>
      <c r="H37" s="12">
        <f t="shared" si="3"/>
        <v>263661</v>
      </c>
      <c r="I37" s="13"/>
      <c r="J37" s="14">
        <f t="shared" si="4"/>
        <v>11.967475134831748</v>
      </c>
      <c r="K37" s="15"/>
      <c r="L37" s="14">
        <f t="shared" si="5"/>
        <v>6.8121728923368847</v>
      </c>
      <c r="M37" s="15"/>
      <c r="N37" s="14">
        <f t="shared" si="6"/>
        <v>18.779648027168633</v>
      </c>
      <c r="O37" s="15"/>
      <c r="P37" s="3"/>
    </row>
    <row r="38" spans="1:16" ht="15" customHeight="1">
      <c r="A38" s="11">
        <v>52</v>
      </c>
      <c r="B38" s="12">
        <v>1557032</v>
      </c>
      <c r="C38" s="13"/>
      <c r="D38" s="12">
        <v>184341</v>
      </c>
      <c r="E38" s="13"/>
      <c r="F38" s="12">
        <v>110052</v>
      </c>
      <c r="G38" s="13"/>
      <c r="H38" s="12">
        <f t="shared" si="3"/>
        <v>294393</v>
      </c>
      <c r="I38" s="13"/>
      <c r="J38" s="14">
        <f t="shared" si="4"/>
        <v>11.839255712149782</v>
      </c>
      <c r="K38" s="15"/>
      <c r="L38" s="14">
        <f t="shared" si="5"/>
        <v>7.0680628272251314</v>
      </c>
      <c r="M38" s="15"/>
      <c r="N38" s="14">
        <f t="shared" si="6"/>
        <v>18.907318539374913</v>
      </c>
      <c r="O38" s="15"/>
      <c r="P38" s="3"/>
    </row>
    <row r="39" spans="1:16" ht="15" customHeight="1">
      <c r="A39" s="16"/>
      <c r="B39" s="17"/>
      <c r="C39" s="18"/>
      <c r="D39" s="19">
        <v>208721</v>
      </c>
      <c r="E39" s="20" t="s">
        <v>12</v>
      </c>
      <c r="F39" s="17"/>
      <c r="G39" s="18"/>
      <c r="H39" s="19">
        <f>D39+F40</f>
        <v>331092</v>
      </c>
      <c r="I39" s="20" t="s">
        <v>12</v>
      </c>
      <c r="J39" s="21">
        <f>D39/$B40*100</f>
        <v>12.150589276306405</v>
      </c>
      <c r="K39" s="22" t="s">
        <v>12</v>
      </c>
      <c r="L39" s="23"/>
      <c r="M39" s="22"/>
      <c r="N39" s="21">
        <f>H39/$B40*100</f>
        <v>19.274356220365181</v>
      </c>
      <c r="O39" s="22" t="s">
        <v>12</v>
      </c>
      <c r="P39" s="3"/>
    </row>
    <row r="40" spans="1:16" ht="15" customHeight="1">
      <c r="A40" s="11">
        <v>53</v>
      </c>
      <c r="B40" s="12">
        <v>1717785</v>
      </c>
      <c r="C40" s="13"/>
      <c r="D40" s="12">
        <v>232239</v>
      </c>
      <c r="E40" s="13"/>
      <c r="F40" s="12">
        <v>122371</v>
      </c>
      <c r="G40" s="13"/>
      <c r="H40" s="12">
        <f t="shared" si="3"/>
        <v>354610</v>
      </c>
      <c r="I40" s="13"/>
      <c r="J40" s="14">
        <f>D40/$B40*100</f>
        <v>13.519677957369518</v>
      </c>
      <c r="K40" s="15"/>
      <c r="L40" s="14">
        <f t="shared" ref="L40:L69" si="7">F40/$B40*100</f>
        <v>7.1237669440587741</v>
      </c>
      <c r="M40" s="15"/>
      <c r="N40" s="14">
        <f t="shared" ref="N40:N69" si="8">H40/$B40*100</f>
        <v>20.643444901428293</v>
      </c>
      <c r="O40" s="15"/>
      <c r="P40" s="3"/>
    </row>
    <row r="41" spans="1:16" ht="15" customHeight="1">
      <c r="A41" s="11">
        <v>54</v>
      </c>
      <c r="B41" s="12">
        <v>1822066</v>
      </c>
      <c r="C41" s="13"/>
      <c r="D41" s="12">
        <v>249566</v>
      </c>
      <c r="E41" s="13"/>
      <c r="F41" s="12">
        <v>140315</v>
      </c>
      <c r="G41" s="13"/>
      <c r="H41" s="12">
        <f t="shared" si="3"/>
        <v>389881</v>
      </c>
      <c r="I41" s="13"/>
      <c r="J41" s="14">
        <f t="shared" si="4"/>
        <v>13.696869377947889</v>
      </c>
      <c r="K41" s="15"/>
      <c r="L41" s="14">
        <f t="shared" si="7"/>
        <v>7.7008736236777366</v>
      </c>
      <c r="M41" s="15"/>
      <c r="N41" s="14">
        <f t="shared" si="8"/>
        <v>21.397743001625628</v>
      </c>
      <c r="O41" s="15"/>
      <c r="P41" s="3"/>
    </row>
    <row r="42" spans="1:16" ht="15" customHeight="1">
      <c r="A42" s="11">
        <v>55</v>
      </c>
      <c r="B42" s="12">
        <v>2038787</v>
      </c>
      <c r="C42" s="24"/>
      <c r="D42" s="12">
        <v>283688</v>
      </c>
      <c r="E42" s="24"/>
      <c r="F42" s="12">
        <v>158938</v>
      </c>
      <c r="G42" s="24"/>
      <c r="H42" s="12">
        <f t="shared" si="3"/>
        <v>442626</v>
      </c>
      <c r="I42" s="25"/>
      <c r="J42" s="14">
        <f t="shared" ref="J42:J48" si="9">D42/$B42*100</f>
        <v>13.914548209302884</v>
      </c>
      <c r="K42" s="15"/>
      <c r="L42" s="14">
        <f t="shared" si="7"/>
        <v>7.7957138239551265</v>
      </c>
      <c r="M42" s="15"/>
      <c r="N42" s="14">
        <f t="shared" si="8"/>
        <v>21.710262033258012</v>
      </c>
      <c r="O42" s="15"/>
      <c r="P42" s="3"/>
    </row>
    <row r="43" spans="1:16" ht="15" customHeight="1">
      <c r="A43" s="11">
        <v>56</v>
      </c>
      <c r="B43" s="12">
        <v>2116151</v>
      </c>
      <c r="C43" s="24"/>
      <c r="D43" s="12">
        <v>304551</v>
      </c>
      <c r="E43" s="24"/>
      <c r="F43" s="12">
        <v>173255</v>
      </c>
      <c r="G43" s="24"/>
      <c r="H43" s="12">
        <f t="shared" si="3"/>
        <v>477806</v>
      </c>
      <c r="I43" s="25"/>
      <c r="J43" s="14">
        <f t="shared" si="9"/>
        <v>14.391742366211108</v>
      </c>
      <c r="K43" s="15"/>
      <c r="L43" s="14">
        <f t="shared" si="7"/>
        <v>8.1872701900762284</v>
      </c>
      <c r="M43" s="15"/>
      <c r="N43" s="14">
        <f t="shared" si="8"/>
        <v>22.579012556287335</v>
      </c>
      <c r="O43" s="15"/>
      <c r="P43" s="3"/>
    </row>
    <row r="44" spans="1:16" ht="15" customHeight="1">
      <c r="A44" s="11">
        <v>57</v>
      </c>
      <c r="B44" s="12">
        <v>2201314</v>
      </c>
      <c r="C44" s="24"/>
      <c r="D44" s="12">
        <v>320031</v>
      </c>
      <c r="E44" s="24"/>
      <c r="F44" s="12">
        <v>186286</v>
      </c>
      <c r="G44" s="24"/>
      <c r="H44" s="12">
        <f t="shared" si="3"/>
        <v>506317</v>
      </c>
      <c r="I44" s="25"/>
      <c r="J44" s="14">
        <f t="shared" si="9"/>
        <v>14.538180377719852</v>
      </c>
      <c r="K44" s="15"/>
      <c r="L44" s="14">
        <f t="shared" si="7"/>
        <v>8.4624910394428063</v>
      </c>
      <c r="M44" s="15"/>
      <c r="N44" s="14">
        <f t="shared" si="8"/>
        <v>23.000671417162657</v>
      </c>
      <c r="O44" s="15"/>
      <c r="P44" s="3"/>
    </row>
    <row r="45" spans="1:16" ht="15" customHeight="1">
      <c r="A45" s="11">
        <v>58</v>
      </c>
      <c r="B45" s="12">
        <v>2312900</v>
      </c>
      <c r="C45" s="24"/>
      <c r="D45" s="12">
        <v>341621</v>
      </c>
      <c r="E45" s="24"/>
      <c r="F45" s="12">
        <v>198413</v>
      </c>
      <c r="G45" s="24"/>
      <c r="H45" s="12">
        <f t="shared" si="3"/>
        <v>540034</v>
      </c>
      <c r="I45" s="25"/>
      <c r="J45" s="14">
        <f t="shared" si="9"/>
        <v>14.77024514678542</v>
      </c>
      <c r="K45" s="15"/>
      <c r="L45" s="14">
        <f t="shared" si="7"/>
        <v>8.5785377664403999</v>
      </c>
      <c r="M45" s="15"/>
      <c r="N45" s="14">
        <f t="shared" si="8"/>
        <v>23.348782913225822</v>
      </c>
      <c r="O45" s="15"/>
      <c r="P45" s="3"/>
    </row>
    <row r="46" spans="1:16" ht="15" customHeight="1">
      <c r="A46" s="11">
        <v>59</v>
      </c>
      <c r="B46" s="12">
        <v>2431172</v>
      </c>
      <c r="C46" s="24"/>
      <c r="D46" s="12">
        <v>367748</v>
      </c>
      <c r="E46" s="24"/>
      <c r="F46" s="12">
        <v>214939</v>
      </c>
      <c r="G46" s="24"/>
      <c r="H46" s="12">
        <f t="shared" si="3"/>
        <v>582687</v>
      </c>
      <c r="I46" s="25"/>
      <c r="J46" s="14">
        <f t="shared" si="9"/>
        <v>15.126367036145529</v>
      </c>
      <c r="K46" s="15"/>
      <c r="L46" s="14">
        <f t="shared" si="7"/>
        <v>8.8409623013098209</v>
      </c>
      <c r="M46" s="15"/>
      <c r="N46" s="14">
        <f t="shared" si="8"/>
        <v>23.96732933745535</v>
      </c>
      <c r="O46" s="15"/>
      <c r="P46" s="3"/>
    </row>
    <row r="47" spans="1:16" ht="15" customHeight="1">
      <c r="A47" s="11">
        <v>60</v>
      </c>
      <c r="B47" s="12">
        <v>2605599</v>
      </c>
      <c r="C47" s="24"/>
      <c r="D47" s="12">
        <v>391502</v>
      </c>
      <c r="E47" s="24"/>
      <c r="F47" s="12">
        <v>233165</v>
      </c>
      <c r="G47" s="24"/>
      <c r="H47" s="12">
        <f t="shared" si="3"/>
        <v>624667</v>
      </c>
      <c r="I47" s="25"/>
      <c r="J47" s="14">
        <f t="shared" si="9"/>
        <v>15.025412582672928</v>
      </c>
      <c r="K47" s="15"/>
      <c r="L47" s="14">
        <f t="shared" si="7"/>
        <v>8.9486141190566926</v>
      </c>
      <c r="M47" s="15"/>
      <c r="N47" s="14">
        <f t="shared" si="8"/>
        <v>23.974026701729624</v>
      </c>
      <c r="O47" s="15"/>
      <c r="P47" s="3"/>
    </row>
    <row r="48" spans="1:16" ht="15" customHeight="1">
      <c r="A48" s="11">
        <v>61</v>
      </c>
      <c r="B48" s="12">
        <v>2679415</v>
      </c>
      <c r="C48" s="24"/>
      <c r="D48" s="12">
        <v>428510</v>
      </c>
      <c r="E48" s="24"/>
      <c r="F48" s="12">
        <v>246282</v>
      </c>
      <c r="G48" s="24"/>
      <c r="H48" s="12">
        <f t="shared" si="3"/>
        <v>674792</v>
      </c>
      <c r="I48" s="25"/>
      <c r="J48" s="14">
        <f t="shared" si="9"/>
        <v>15.992670041781508</v>
      </c>
      <c r="K48" s="15"/>
      <c r="L48" s="14">
        <f t="shared" si="7"/>
        <v>9.1916332483023346</v>
      </c>
      <c r="M48" s="15"/>
      <c r="N48" s="14">
        <f t="shared" si="8"/>
        <v>25.184303290083843</v>
      </c>
      <c r="O48" s="15"/>
      <c r="P48" s="3"/>
    </row>
    <row r="49" spans="1:17" ht="15" customHeight="1">
      <c r="A49" s="11">
        <v>62</v>
      </c>
      <c r="B49" s="12">
        <v>2810998</v>
      </c>
      <c r="C49" s="24"/>
      <c r="D49" s="12">
        <v>478068</v>
      </c>
      <c r="E49" s="24"/>
      <c r="F49" s="12">
        <v>272040</v>
      </c>
      <c r="G49" s="24"/>
      <c r="H49" s="12">
        <f t="shared" si="3"/>
        <v>750108</v>
      </c>
      <c r="I49" s="25"/>
      <c r="J49" s="14">
        <f t="shared" ref="J49:J50" si="10">D49/$B49*100</f>
        <v>17.007055857030139</v>
      </c>
      <c r="K49" s="15"/>
      <c r="L49" s="14">
        <f t="shared" si="7"/>
        <v>9.6777016561377849</v>
      </c>
      <c r="M49" s="15"/>
      <c r="N49" s="14">
        <f t="shared" si="8"/>
        <v>26.684757513167924</v>
      </c>
      <c r="O49" s="15"/>
      <c r="P49" s="3"/>
    </row>
    <row r="50" spans="1:17" ht="15" customHeight="1">
      <c r="A50" s="11">
        <v>63</v>
      </c>
      <c r="B50" s="12">
        <v>3027101</v>
      </c>
      <c r="C50" s="24"/>
      <c r="D50" s="12">
        <v>521938</v>
      </c>
      <c r="E50" s="24"/>
      <c r="F50" s="12">
        <v>301169</v>
      </c>
      <c r="G50" s="24"/>
      <c r="H50" s="12">
        <f t="shared" si="3"/>
        <v>823107</v>
      </c>
      <c r="I50" s="25"/>
      <c r="J50" s="14">
        <f t="shared" si="10"/>
        <v>17.242173287247436</v>
      </c>
      <c r="K50" s="15"/>
      <c r="L50" s="14">
        <f t="shared" si="7"/>
        <v>9.9490899048297354</v>
      </c>
      <c r="M50" s="15"/>
      <c r="N50" s="14">
        <f t="shared" si="8"/>
        <v>27.191263192077169</v>
      </c>
      <c r="O50" s="15"/>
      <c r="P50" s="3"/>
    </row>
    <row r="51" spans="1:17" ht="15" customHeight="1">
      <c r="A51" s="11" t="s">
        <v>13</v>
      </c>
      <c r="B51" s="26">
        <v>3208020</v>
      </c>
      <c r="C51" s="25"/>
      <c r="D51" s="26">
        <v>571361</v>
      </c>
      <c r="E51" s="25"/>
      <c r="F51" s="26">
        <v>317951</v>
      </c>
      <c r="G51" s="25"/>
      <c r="H51" s="12">
        <f t="shared" si="3"/>
        <v>889312</v>
      </c>
      <c r="I51" s="25"/>
      <c r="J51" s="14">
        <f t="shared" ref="J51:J66" si="11">D51/$B51*100</f>
        <v>17.810393950162407</v>
      </c>
      <c r="K51" s="15"/>
      <c r="L51" s="14">
        <f t="shared" si="7"/>
        <v>9.9111289829863907</v>
      </c>
      <c r="M51" s="15"/>
      <c r="N51" s="14">
        <f t="shared" si="8"/>
        <v>27.721522933148794</v>
      </c>
      <c r="O51" s="15"/>
      <c r="P51" s="3"/>
    </row>
    <row r="52" spans="1:17" ht="15" customHeight="1">
      <c r="A52" s="11">
        <v>2</v>
      </c>
      <c r="B52" s="26">
        <v>3468929</v>
      </c>
      <c r="C52" s="25"/>
      <c r="D52" s="26">
        <v>627798</v>
      </c>
      <c r="E52" s="25"/>
      <c r="F52" s="26">
        <v>334504</v>
      </c>
      <c r="G52" s="25"/>
      <c r="H52" s="12">
        <f t="shared" si="3"/>
        <v>962302</v>
      </c>
      <c r="I52" s="25"/>
      <c r="J52" s="14">
        <f t="shared" si="11"/>
        <v>18.097747172109894</v>
      </c>
      <c r="K52" s="15"/>
      <c r="L52" s="14">
        <f t="shared" si="7"/>
        <v>9.6428609521843782</v>
      </c>
      <c r="M52" s="15"/>
      <c r="N52" s="14">
        <f t="shared" si="8"/>
        <v>27.740608124294269</v>
      </c>
      <c r="O52" s="15"/>
      <c r="P52" s="3"/>
    </row>
    <row r="53" spans="1:17" ht="15" customHeight="1">
      <c r="A53" s="11">
        <v>3</v>
      </c>
      <c r="B53" s="26">
        <v>3689316</v>
      </c>
      <c r="C53" s="25"/>
      <c r="D53" s="26">
        <v>632110</v>
      </c>
      <c r="E53" s="25"/>
      <c r="F53" s="26">
        <v>350727</v>
      </c>
      <c r="G53" s="25"/>
      <c r="H53" s="12">
        <f t="shared" si="3"/>
        <v>982837</v>
      </c>
      <c r="I53" s="25"/>
      <c r="J53" s="14">
        <f t="shared" si="11"/>
        <v>17.133528274617841</v>
      </c>
      <c r="K53" s="15"/>
      <c r="L53" s="14">
        <f t="shared" si="7"/>
        <v>9.506558939380632</v>
      </c>
      <c r="M53" s="15"/>
      <c r="N53" s="14">
        <f t="shared" si="8"/>
        <v>26.640087213998477</v>
      </c>
      <c r="O53" s="15"/>
      <c r="P53" s="3"/>
    </row>
    <row r="54" spans="1:17" ht="15" customHeight="1">
      <c r="A54" s="11">
        <v>4</v>
      </c>
      <c r="B54" s="26">
        <v>3660072</v>
      </c>
      <c r="C54" s="25"/>
      <c r="D54" s="26">
        <v>573964</v>
      </c>
      <c r="E54" s="25"/>
      <c r="F54" s="26">
        <v>345683</v>
      </c>
      <c r="G54" s="25"/>
      <c r="H54" s="12">
        <f t="shared" si="3"/>
        <v>919647</v>
      </c>
      <c r="I54" s="25"/>
      <c r="J54" s="14">
        <f t="shared" si="11"/>
        <v>15.681768008935343</v>
      </c>
      <c r="K54" s="15"/>
      <c r="L54" s="14">
        <f t="shared" si="7"/>
        <v>9.4447049129088168</v>
      </c>
      <c r="M54" s="15"/>
      <c r="N54" s="14">
        <f t="shared" si="8"/>
        <v>25.126472921844162</v>
      </c>
      <c r="O54" s="15"/>
      <c r="P54" s="3"/>
    </row>
    <row r="55" spans="1:17" ht="15" customHeight="1">
      <c r="A55" s="11">
        <v>5</v>
      </c>
      <c r="B55" s="26">
        <v>3653760</v>
      </c>
      <c r="C55" s="25"/>
      <c r="D55" s="26">
        <v>571142</v>
      </c>
      <c r="E55" s="25"/>
      <c r="F55" s="26">
        <v>335913</v>
      </c>
      <c r="G55" s="25"/>
      <c r="H55" s="12">
        <f t="shared" si="3"/>
        <v>907055</v>
      </c>
      <c r="I55" s="25"/>
      <c r="J55" s="14">
        <f t="shared" si="11"/>
        <v>15.631623314065509</v>
      </c>
      <c r="K55" s="15"/>
      <c r="L55" s="14">
        <f t="shared" si="7"/>
        <v>9.193625197057278</v>
      </c>
      <c r="M55" s="15"/>
      <c r="N55" s="14">
        <f t="shared" si="8"/>
        <v>24.825248511122787</v>
      </c>
      <c r="O55" s="15"/>
      <c r="P55" s="3"/>
    </row>
    <row r="56" spans="1:17" ht="15" customHeight="1">
      <c r="A56" s="11">
        <v>6</v>
      </c>
      <c r="B56" s="26">
        <v>3729768</v>
      </c>
      <c r="C56" s="25"/>
      <c r="D56" s="26">
        <v>540007</v>
      </c>
      <c r="E56" s="25"/>
      <c r="F56" s="26">
        <v>325391</v>
      </c>
      <c r="G56" s="25"/>
      <c r="H56" s="12">
        <f t="shared" si="3"/>
        <v>865398</v>
      </c>
      <c r="I56" s="25"/>
      <c r="J56" s="14">
        <f t="shared" si="11"/>
        <v>14.478299990776906</v>
      </c>
      <c r="K56" s="15"/>
      <c r="L56" s="14">
        <f t="shared" si="7"/>
        <v>8.7241619317877142</v>
      </c>
      <c r="M56" s="15"/>
      <c r="N56" s="14">
        <f t="shared" si="8"/>
        <v>23.20246192256462</v>
      </c>
      <c r="O56" s="15"/>
      <c r="P56" s="3"/>
      <c r="Q56" s="6"/>
    </row>
    <row r="57" spans="1:17" ht="15" customHeight="1">
      <c r="A57" s="11">
        <v>7</v>
      </c>
      <c r="B57" s="26">
        <v>3801581</v>
      </c>
      <c r="C57" s="25"/>
      <c r="D57" s="26">
        <v>549630</v>
      </c>
      <c r="E57" s="25"/>
      <c r="F57" s="26">
        <v>336750</v>
      </c>
      <c r="G57" s="25"/>
      <c r="H57" s="12">
        <f t="shared" si="3"/>
        <v>886380</v>
      </c>
      <c r="I57" s="25"/>
      <c r="J57" s="14">
        <f t="shared" si="11"/>
        <v>14.457932107720445</v>
      </c>
      <c r="K57" s="15"/>
      <c r="L57" s="14">
        <f t="shared" si="7"/>
        <v>8.858156645879701</v>
      </c>
      <c r="M57" s="15"/>
      <c r="N57" s="14">
        <f t="shared" si="8"/>
        <v>23.316088753600148</v>
      </c>
      <c r="O57" s="15"/>
      <c r="P57" s="3"/>
      <c r="Q57" s="6"/>
    </row>
    <row r="58" spans="1:17" ht="15" customHeight="1">
      <c r="A58" s="11">
        <v>8</v>
      </c>
      <c r="B58" s="26">
        <v>3940248</v>
      </c>
      <c r="C58" s="25"/>
      <c r="D58" s="26">
        <v>552261</v>
      </c>
      <c r="E58" s="25"/>
      <c r="F58" s="26">
        <v>350937</v>
      </c>
      <c r="G58" s="25"/>
      <c r="H58" s="12">
        <f t="shared" si="3"/>
        <v>903198</v>
      </c>
      <c r="I58" s="25"/>
      <c r="J58" s="14">
        <f t="shared" si="11"/>
        <v>14.015894431010434</v>
      </c>
      <c r="K58" s="15"/>
      <c r="L58" s="14">
        <f t="shared" si="7"/>
        <v>8.9064698465680348</v>
      </c>
      <c r="M58" s="15"/>
      <c r="N58" s="14">
        <f t="shared" si="8"/>
        <v>22.922364277578467</v>
      </c>
      <c r="O58" s="15"/>
      <c r="P58" s="3"/>
      <c r="Q58" s="6"/>
    </row>
    <row r="59" spans="1:17" ht="15" customHeight="1">
      <c r="A59" s="11">
        <v>9</v>
      </c>
      <c r="B59" s="26">
        <v>3909431</v>
      </c>
      <c r="C59" s="25"/>
      <c r="D59" s="26">
        <v>556007</v>
      </c>
      <c r="E59" s="25"/>
      <c r="F59" s="26">
        <v>361555</v>
      </c>
      <c r="G59" s="25"/>
      <c r="H59" s="12">
        <f t="shared" si="3"/>
        <v>917562</v>
      </c>
      <c r="I59" s="25"/>
      <c r="J59" s="14">
        <f t="shared" si="11"/>
        <v>14.22219755253386</v>
      </c>
      <c r="K59" s="15"/>
      <c r="L59" s="14">
        <f t="shared" si="7"/>
        <v>9.2482767952676479</v>
      </c>
      <c r="M59" s="15"/>
      <c r="N59" s="14">
        <f t="shared" si="8"/>
        <v>23.47047434780151</v>
      </c>
      <c r="O59" s="15"/>
      <c r="P59" s="3"/>
      <c r="Q59" s="6"/>
    </row>
    <row r="60" spans="1:17" ht="15" customHeight="1">
      <c r="A60" s="11">
        <v>10</v>
      </c>
      <c r="B60" s="26">
        <v>3793939</v>
      </c>
      <c r="C60" s="25"/>
      <c r="D60" s="26">
        <v>511977</v>
      </c>
      <c r="E60" s="25"/>
      <c r="F60" s="26">
        <v>359222</v>
      </c>
      <c r="G60" s="25"/>
      <c r="H60" s="12">
        <f t="shared" si="3"/>
        <v>871199</v>
      </c>
      <c r="I60" s="25"/>
      <c r="J60" s="14">
        <f t="shared" si="11"/>
        <v>13.49460283889646</v>
      </c>
      <c r="K60" s="15"/>
      <c r="L60" s="14">
        <f t="shared" si="7"/>
        <v>9.4683124847289317</v>
      </c>
      <c r="M60" s="15"/>
      <c r="N60" s="14">
        <f t="shared" si="8"/>
        <v>22.962915323625392</v>
      </c>
      <c r="O60" s="15"/>
      <c r="P60" s="3"/>
      <c r="Q60" s="6"/>
    </row>
    <row r="61" spans="1:17" ht="15" customHeight="1">
      <c r="A61" s="11">
        <v>11</v>
      </c>
      <c r="B61" s="26">
        <v>3780885</v>
      </c>
      <c r="C61" s="25"/>
      <c r="D61" s="26">
        <v>492139</v>
      </c>
      <c r="E61" s="25"/>
      <c r="F61" s="26">
        <v>350261</v>
      </c>
      <c r="G61" s="25"/>
      <c r="H61" s="12">
        <f t="shared" si="3"/>
        <v>842400</v>
      </c>
      <c r="I61" s="25"/>
      <c r="J61" s="14">
        <f t="shared" si="11"/>
        <v>13.016502750017523</v>
      </c>
      <c r="K61" s="15"/>
      <c r="L61" s="14">
        <f t="shared" si="7"/>
        <v>9.2639950699373301</v>
      </c>
      <c r="M61" s="15"/>
      <c r="N61" s="14">
        <f t="shared" si="8"/>
        <v>22.280497819954853</v>
      </c>
      <c r="O61" s="15"/>
      <c r="P61" s="3"/>
      <c r="Q61" s="6"/>
    </row>
    <row r="62" spans="1:17" ht="15" customHeight="1">
      <c r="A62" s="11">
        <v>12</v>
      </c>
      <c r="B62" s="26">
        <v>3901638</v>
      </c>
      <c r="C62" s="25"/>
      <c r="D62" s="26">
        <v>527209</v>
      </c>
      <c r="E62" s="25"/>
      <c r="F62" s="26">
        <v>355464</v>
      </c>
      <c r="G62" s="25"/>
      <c r="H62" s="12">
        <f t="shared" si="3"/>
        <v>882673</v>
      </c>
      <c r="I62" s="25"/>
      <c r="J62" s="14">
        <f t="shared" si="11"/>
        <v>13.512504235400618</v>
      </c>
      <c r="K62" s="15"/>
      <c r="L62" s="14">
        <f t="shared" si="7"/>
        <v>9.1106350717314122</v>
      </c>
      <c r="M62" s="15"/>
      <c r="N62" s="14">
        <f t="shared" si="8"/>
        <v>22.623139307132032</v>
      </c>
      <c r="O62" s="15"/>
      <c r="P62" s="3"/>
      <c r="Q62" s="6"/>
    </row>
    <row r="63" spans="1:17" ht="15" customHeight="1">
      <c r="A63" s="11">
        <v>13</v>
      </c>
      <c r="B63" s="26">
        <v>3761387</v>
      </c>
      <c r="C63" s="25"/>
      <c r="D63" s="26">
        <v>499684</v>
      </c>
      <c r="E63" s="25"/>
      <c r="F63" s="26">
        <v>355488</v>
      </c>
      <c r="G63" s="25"/>
      <c r="H63" s="12">
        <f t="shared" si="3"/>
        <v>855172</v>
      </c>
      <c r="I63" s="25"/>
      <c r="J63" s="14">
        <f t="shared" si="11"/>
        <v>13.284567634226416</v>
      </c>
      <c r="K63" s="15"/>
      <c r="L63" s="14">
        <f t="shared" si="7"/>
        <v>9.4509817787959598</v>
      </c>
      <c r="M63" s="15"/>
      <c r="N63" s="14">
        <f t="shared" si="8"/>
        <v>22.735549413022376</v>
      </c>
      <c r="O63" s="15"/>
      <c r="P63" s="3"/>
      <c r="Q63" s="6"/>
    </row>
    <row r="64" spans="1:17" ht="15" customHeight="1">
      <c r="A64" s="11">
        <v>14</v>
      </c>
      <c r="B64" s="26">
        <v>3742479</v>
      </c>
      <c r="C64" s="25"/>
      <c r="D64" s="26">
        <v>458442</v>
      </c>
      <c r="E64" s="25"/>
      <c r="F64" s="26">
        <v>333785</v>
      </c>
      <c r="G64" s="25"/>
      <c r="H64" s="12">
        <f t="shared" si="3"/>
        <v>792227</v>
      </c>
      <c r="I64" s="25"/>
      <c r="J64" s="14">
        <f t="shared" si="11"/>
        <v>12.249687974201057</v>
      </c>
      <c r="K64" s="15"/>
      <c r="L64" s="14">
        <f t="shared" si="7"/>
        <v>8.9188209205716316</v>
      </c>
      <c r="M64" s="15"/>
      <c r="N64" s="14">
        <f t="shared" si="8"/>
        <v>21.168508894772689</v>
      </c>
      <c r="O64" s="15"/>
      <c r="P64" s="3"/>
      <c r="Q64" s="6"/>
    </row>
    <row r="65" spans="1:20" ht="15" customHeight="1">
      <c r="A65" s="27">
        <v>15</v>
      </c>
      <c r="B65" s="28">
        <v>3815556</v>
      </c>
      <c r="C65" s="29"/>
      <c r="D65" s="28">
        <v>453694</v>
      </c>
      <c r="E65" s="29"/>
      <c r="F65" s="28">
        <v>326657</v>
      </c>
      <c r="G65" s="29"/>
      <c r="H65" s="30">
        <f t="shared" si="3"/>
        <v>780351</v>
      </c>
      <c r="I65" s="29"/>
      <c r="J65" s="31">
        <f t="shared" si="11"/>
        <v>11.890639267252268</v>
      </c>
      <c r="K65" s="32"/>
      <c r="L65" s="31">
        <f t="shared" si="7"/>
        <v>8.5611900336412301</v>
      </c>
      <c r="M65" s="32"/>
      <c r="N65" s="31">
        <f t="shared" si="8"/>
        <v>20.4518293008935</v>
      </c>
      <c r="O65" s="32"/>
      <c r="P65" s="3"/>
      <c r="Q65" s="6"/>
    </row>
    <row r="66" spans="1:20" ht="15" customHeight="1">
      <c r="A66" s="27">
        <v>16</v>
      </c>
      <c r="B66" s="28">
        <v>3885761</v>
      </c>
      <c r="C66" s="29"/>
      <c r="D66" s="28">
        <v>481029</v>
      </c>
      <c r="E66" s="29"/>
      <c r="F66" s="28">
        <v>335388</v>
      </c>
      <c r="G66" s="29"/>
      <c r="H66" s="30">
        <f t="shared" si="3"/>
        <v>816417</v>
      </c>
      <c r="I66" s="29"/>
      <c r="J66" s="31">
        <f t="shared" si="11"/>
        <v>12.37927396975779</v>
      </c>
      <c r="K66" s="32"/>
      <c r="L66" s="31">
        <f t="shared" si="7"/>
        <v>8.6312050586744782</v>
      </c>
      <c r="M66" s="32"/>
      <c r="N66" s="31">
        <f t="shared" si="8"/>
        <v>21.010479028432268</v>
      </c>
      <c r="O66" s="32"/>
      <c r="P66" s="3"/>
      <c r="Q66" s="6"/>
    </row>
    <row r="67" spans="1:20" ht="15" customHeight="1">
      <c r="A67" s="27">
        <v>17</v>
      </c>
      <c r="B67" s="28">
        <v>3881164</v>
      </c>
      <c r="C67" s="29"/>
      <c r="D67" s="28">
        <v>522905</v>
      </c>
      <c r="E67" s="29"/>
      <c r="F67" s="28">
        <v>348044</v>
      </c>
      <c r="G67" s="29"/>
      <c r="H67" s="30">
        <f t="shared" si="3"/>
        <v>870949</v>
      </c>
      <c r="I67" s="29"/>
      <c r="J67" s="31">
        <f>D67/$B67*100</f>
        <v>13.472891122354017</v>
      </c>
      <c r="K67" s="32"/>
      <c r="L67" s="31">
        <f t="shared" si="7"/>
        <v>8.9675159307877745</v>
      </c>
      <c r="M67" s="32"/>
      <c r="N67" s="31">
        <f t="shared" si="8"/>
        <v>22.44040705314179</v>
      </c>
      <c r="O67" s="32"/>
      <c r="P67" s="3"/>
      <c r="Q67" s="6"/>
    </row>
    <row r="68" spans="1:20" ht="15" customHeight="1">
      <c r="A68" s="27">
        <v>18</v>
      </c>
      <c r="B68" s="28">
        <v>3949897</v>
      </c>
      <c r="C68" s="29"/>
      <c r="D68" s="28">
        <v>541169</v>
      </c>
      <c r="E68" s="29"/>
      <c r="F68" s="28">
        <v>365062</v>
      </c>
      <c r="G68" s="29"/>
      <c r="H68" s="30">
        <f t="shared" si="3"/>
        <v>906231</v>
      </c>
      <c r="I68" s="29"/>
      <c r="J68" s="31">
        <f>D68/$B68*100</f>
        <v>13.700838275023376</v>
      </c>
      <c r="K68" s="32"/>
      <c r="L68" s="31">
        <f t="shared" si="7"/>
        <v>9.2423169515559529</v>
      </c>
      <c r="M68" s="32"/>
      <c r="N68" s="31">
        <f t="shared" si="8"/>
        <v>22.943155226579325</v>
      </c>
      <c r="O68" s="32"/>
      <c r="P68" s="3"/>
      <c r="Q68" s="6"/>
    </row>
    <row r="69" spans="1:20" ht="15" customHeight="1">
      <c r="A69" s="27">
        <v>19</v>
      </c>
      <c r="B69" s="28">
        <v>3948132</v>
      </c>
      <c r="C69" s="29"/>
      <c r="D69" s="28">
        <v>526558</v>
      </c>
      <c r="E69" s="29"/>
      <c r="F69" s="28">
        <v>402668</v>
      </c>
      <c r="G69" s="29"/>
      <c r="H69" s="30">
        <f t="shared" si="3"/>
        <v>929226</v>
      </c>
      <c r="I69" s="29"/>
      <c r="J69" s="31">
        <f>D69/$B69*100</f>
        <v>13.336889445439008</v>
      </c>
      <c r="K69" s="32"/>
      <c r="L69" s="31">
        <f t="shared" si="7"/>
        <v>10.19894978182087</v>
      </c>
      <c r="M69" s="32"/>
      <c r="N69" s="31">
        <f t="shared" si="8"/>
        <v>23.535839227259878</v>
      </c>
      <c r="O69" s="32"/>
      <c r="P69" s="3"/>
      <c r="Q69" s="6"/>
    </row>
    <row r="70" spans="1:20" ht="15" customHeight="1">
      <c r="A70" s="27">
        <v>20</v>
      </c>
      <c r="B70" s="28">
        <v>3643680</v>
      </c>
      <c r="C70" s="29"/>
      <c r="D70" s="28">
        <v>458309</v>
      </c>
      <c r="E70" s="29"/>
      <c r="F70" s="28">
        <v>395585</v>
      </c>
      <c r="G70" s="29"/>
      <c r="H70" s="30">
        <f t="shared" ref="H70" si="12">D70+F70</f>
        <v>853894</v>
      </c>
      <c r="I70" s="29"/>
      <c r="J70" s="31">
        <f>D70/$B70*100</f>
        <v>12.578190181355115</v>
      </c>
      <c r="K70" s="32"/>
      <c r="L70" s="31">
        <f>F70/$B70*100</f>
        <v>10.856743731611997</v>
      </c>
      <c r="M70" s="32"/>
      <c r="N70" s="31">
        <f>H70/$B70*100</f>
        <v>23.434933912967111</v>
      </c>
      <c r="O70" s="32"/>
      <c r="P70" s="3"/>
      <c r="Q70" s="6"/>
    </row>
    <row r="71" spans="1:20" ht="15" customHeight="1">
      <c r="A71" s="27">
        <v>21</v>
      </c>
      <c r="B71" s="28">
        <v>3527011</v>
      </c>
      <c r="C71" s="29"/>
      <c r="D71" s="28">
        <v>402433</v>
      </c>
      <c r="E71" s="29"/>
      <c r="F71" s="28">
        <v>351830</v>
      </c>
      <c r="G71" s="29"/>
      <c r="H71" s="30">
        <f>D71+F71-1</f>
        <v>754262</v>
      </c>
      <c r="I71" s="29"/>
      <c r="J71" s="31">
        <f>D71/$B71*100</f>
        <v>11.410029625651861</v>
      </c>
      <c r="K71" s="32"/>
      <c r="L71" s="31">
        <f>F71/$B71*100</f>
        <v>9.9753020333647946</v>
      </c>
      <c r="M71" s="32"/>
      <c r="N71" s="31">
        <f>H71/$B71*100</f>
        <v>21.3853033063974</v>
      </c>
      <c r="O71" s="32"/>
      <c r="P71" s="3"/>
      <c r="Q71" s="6"/>
    </row>
    <row r="72" spans="1:20" ht="15" customHeight="1">
      <c r="A72" s="27"/>
      <c r="B72" s="33"/>
      <c r="C72" s="29"/>
      <c r="D72" s="33">
        <v>395693</v>
      </c>
      <c r="E72" s="34" t="s">
        <v>12</v>
      </c>
      <c r="F72" s="33">
        <v>358234</v>
      </c>
      <c r="G72" s="34" t="s">
        <v>12</v>
      </c>
      <c r="H72" s="33">
        <f>D72+F72+1</f>
        <v>753928</v>
      </c>
      <c r="I72" s="34" t="s">
        <v>12</v>
      </c>
      <c r="J72" s="35">
        <f>D72/$B71*100</f>
        <v>11.21893297185634</v>
      </c>
      <c r="K72" s="34" t="s">
        <v>12</v>
      </c>
      <c r="L72" s="35">
        <f>F72/$B71*100</f>
        <v>10.156872207089799</v>
      </c>
      <c r="M72" s="34" t="s">
        <v>12</v>
      </c>
      <c r="N72" s="35">
        <f>H72/$B71*100</f>
        <v>21.375833531565398</v>
      </c>
      <c r="O72" s="34" t="s">
        <v>12</v>
      </c>
      <c r="P72" s="3"/>
    </row>
    <row r="73" spans="1:20" ht="15" customHeight="1">
      <c r="A73" s="27">
        <v>22</v>
      </c>
      <c r="B73" s="28">
        <v>3646882</v>
      </c>
      <c r="C73" s="29"/>
      <c r="D73" s="28">
        <v>437074</v>
      </c>
      <c r="E73" s="29"/>
      <c r="F73" s="28">
        <v>343163</v>
      </c>
      <c r="G73" s="29"/>
      <c r="H73" s="30">
        <v>780237</v>
      </c>
      <c r="I73" s="29"/>
      <c r="J73" s="31">
        <f>D73/$B73*100</f>
        <v>11.984868169576094</v>
      </c>
      <c r="K73" s="32"/>
      <c r="L73" s="31">
        <f>F73/$B73*100</f>
        <v>9.4097642863136244</v>
      </c>
      <c r="M73" s="32"/>
      <c r="N73" s="31">
        <f>H73/$B73*100</f>
        <v>21.394632455889717</v>
      </c>
      <c r="O73" s="32"/>
      <c r="P73" s="3"/>
      <c r="Q73" s="6"/>
    </row>
    <row r="74" spans="1:20" ht="15" customHeight="1">
      <c r="A74" s="27"/>
      <c r="B74" s="36"/>
      <c r="C74" s="29"/>
      <c r="D74" s="33">
        <v>422875</v>
      </c>
      <c r="E74" s="34" t="s">
        <v>12</v>
      </c>
      <c r="F74" s="33">
        <v>357323</v>
      </c>
      <c r="G74" s="34" t="s">
        <v>12</v>
      </c>
      <c r="H74" s="33">
        <v>780198</v>
      </c>
      <c r="I74" s="34" t="s">
        <v>12</v>
      </c>
      <c r="J74" s="35">
        <f>D74/$B73*100</f>
        <v>11.595521873205659</v>
      </c>
      <c r="K74" s="34" t="s">
        <v>12</v>
      </c>
      <c r="L74" s="35">
        <f>F74/$B73*100</f>
        <v>9.7980411759963726</v>
      </c>
      <c r="M74" s="34" t="s">
        <v>12</v>
      </c>
      <c r="N74" s="35">
        <f>H74/$B73*100</f>
        <v>21.393563049202029</v>
      </c>
      <c r="O74" s="34" t="s">
        <v>12</v>
      </c>
      <c r="P74" s="3"/>
      <c r="Q74" s="6"/>
    </row>
    <row r="75" spans="1:20" ht="15" customHeight="1">
      <c r="A75" s="27">
        <v>23</v>
      </c>
      <c r="B75" s="28">
        <v>3574735</v>
      </c>
      <c r="C75" s="29"/>
      <c r="D75" s="28">
        <v>451754</v>
      </c>
      <c r="E75" s="29"/>
      <c r="F75" s="28">
        <v>341714</v>
      </c>
      <c r="G75" s="29"/>
      <c r="H75" s="30">
        <v>793468</v>
      </c>
      <c r="I75" s="29"/>
      <c r="J75" s="31">
        <f>D75/$B75*100</f>
        <v>12.637412283707745</v>
      </c>
      <c r="K75" s="32"/>
      <c r="L75" s="31">
        <f>F75/$B75*100</f>
        <v>9.5591421462010473</v>
      </c>
      <c r="M75" s="32"/>
      <c r="N75" s="31">
        <f>H75/$B75*100</f>
        <v>22.19655442990879</v>
      </c>
      <c r="O75" s="32"/>
      <c r="P75" s="3"/>
      <c r="Q75" s="6"/>
    </row>
    <row r="76" spans="1:20" ht="15" customHeight="1">
      <c r="A76" s="27"/>
      <c r="B76" s="36"/>
      <c r="C76" s="29"/>
      <c r="D76" s="33">
        <v>436194</v>
      </c>
      <c r="E76" s="34" t="s">
        <v>12</v>
      </c>
      <c r="F76" s="33">
        <v>357142</v>
      </c>
      <c r="G76" s="34" t="s">
        <v>12</v>
      </c>
      <c r="H76" s="33">
        <v>793336</v>
      </c>
      <c r="I76" s="34" t="s">
        <v>12</v>
      </c>
      <c r="J76" s="35">
        <f>D76/$B75*100</f>
        <v>12.202135263173354</v>
      </c>
      <c r="K76" s="34" t="s">
        <v>12</v>
      </c>
      <c r="L76" s="35">
        <f>F76/$B75*100</f>
        <v>9.9907265853273053</v>
      </c>
      <c r="M76" s="34" t="s">
        <v>12</v>
      </c>
      <c r="N76" s="35">
        <f>H76/$B75*100</f>
        <v>22.192861848500659</v>
      </c>
      <c r="O76" s="34" t="s">
        <v>12</v>
      </c>
      <c r="P76" s="5"/>
      <c r="Q76" s="6"/>
    </row>
    <row r="77" spans="1:20" ht="15" customHeight="1">
      <c r="A77" s="27">
        <v>24</v>
      </c>
      <c r="B77" s="28">
        <v>3581562</v>
      </c>
      <c r="C77" s="29"/>
      <c r="D77" s="28">
        <v>470492</v>
      </c>
      <c r="E77" s="29"/>
      <c r="F77" s="28">
        <v>344608</v>
      </c>
      <c r="G77" s="29"/>
      <c r="H77" s="30">
        <f t="shared" ref="H77:H88" si="13">D77+F77</f>
        <v>815100</v>
      </c>
      <c r="I77" s="29"/>
      <c r="J77" s="31">
        <f>D77/$B77*100</f>
        <v>13.136503011814399</v>
      </c>
      <c r="K77" s="32"/>
      <c r="L77" s="31">
        <f>F77/$B77*100</f>
        <v>9.6217237060254721</v>
      </c>
      <c r="M77" s="32"/>
      <c r="N77" s="31">
        <f>H77/$B77*100</f>
        <v>22.758226717839868</v>
      </c>
      <c r="O77" s="32"/>
      <c r="P77" s="4"/>
      <c r="Q77" s="6"/>
      <c r="R77" s="4"/>
      <c r="S77" s="4"/>
      <c r="T77" s="4"/>
    </row>
    <row r="78" spans="1:20" ht="15" customHeight="1">
      <c r="A78" s="27"/>
      <c r="B78" s="36"/>
      <c r="C78" s="29"/>
      <c r="D78" s="33">
        <v>453794</v>
      </c>
      <c r="E78" s="34" t="s">
        <v>12</v>
      </c>
      <c r="F78" s="33">
        <v>361317</v>
      </c>
      <c r="G78" s="34" t="s">
        <v>12</v>
      </c>
      <c r="H78" s="33">
        <f t="shared" si="13"/>
        <v>815111</v>
      </c>
      <c r="I78" s="34" t="s">
        <v>12</v>
      </c>
      <c r="J78" s="35">
        <f>D78/$B77*100</f>
        <v>12.670281849092657</v>
      </c>
      <c r="K78" s="34" t="s">
        <v>12</v>
      </c>
      <c r="L78" s="35">
        <f>F78/$B77*100</f>
        <v>10.088251997312904</v>
      </c>
      <c r="M78" s="34" t="s">
        <v>12</v>
      </c>
      <c r="N78" s="35">
        <f>H78/$B77*100</f>
        <v>22.758533846405562</v>
      </c>
      <c r="O78" s="34" t="s">
        <v>12</v>
      </c>
      <c r="P78" s="4"/>
      <c r="Q78" s="6"/>
      <c r="R78" s="4"/>
      <c r="S78" s="4"/>
      <c r="T78" s="4"/>
    </row>
    <row r="79" spans="1:20" ht="15" customHeight="1">
      <c r="A79" s="27">
        <v>25</v>
      </c>
      <c r="B79" s="30">
        <v>3725700</v>
      </c>
      <c r="C79" s="29"/>
      <c r="D79" s="30">
        <v>512274</v>
      </c>
      <c r="E79" s="29"/>
      <c r="F79" s="30">
        <v>353743</v>
      </c>
      <c r="G79" s="29"/>
      <c r="H79" s="30">
        <f t="shared" si="13"/>
        <v>866017</v>
      </c>
      <c r="I79" s="29"/>
      <c r="J79" s="31">
        <f>D79/$B79*100</f>
        <v>13.74973830421129</v>
      </c>
      <c r="K79" s="32"/>
      <c r="L79" s="31">
        <f>F79/$B79*100</f>
        <v>9.4946721421477829</v>
      </c>
      <c r="M79" s="32"/>
      <c r="N79" s="31">
        <f>H79/$B79*100</f>
        <v>23.244410446359073</v>
      </c>
      <c r="O79" s="32"/>
      <c r="P79" s="4"/>
      <c r="Q79" s="6"/>
      <c r="R79" s="4"/>
      <c r="S79" s="4"/>
      <c r="T79" s="4"/>
    </row>
    <row r="80" spans="1:20" ht="15" customHeight="1">
      <c r="A80" s="27"/>
      <c r="B80" s="30"/>
      <c r="C80" s="29"/>
      <c r="D80" s="33">
        <v>492264</v>
      </c>
      <c r="E80" s="34" t="s">
        <v>12</v>
      </c>
      <c r="F80" s="33">
        <v>373545</v>
      </c>
      <c r="G80" s="34" t="s">
        <v>12</v>
      </c>
      <c r="H80" s="33">
        <f t="shared" si="13"/>
        <v>865809</v>
      </c>
      <c r="I80" s="34" t="s">
        <v>12</v>
      </c>
      <c r="J80" s="35">
        <f>D80/$B79*100</f>
        <v>13.212658023995491</v>
      </c>
      <c r="K80" s="34" t="s">
        <v>12</v>
      </c>
      <c r="L80" s="35">
        <f>F80/$B79*100</f>
        <v>10.026169578871084</v>
      </c>
      <c r="M80" s="34" t="s">
        <v>12</v>
      </c>
      <c r="N80" s="35">
        <f>H80/$B79*100</f>
        <v>23.238827602866575</v>
      </c>
      <c r="O80" s="34" t="s">
        <v>12</v>
      </c>
      <c r="P80" s="4"/>
      <c r="Q80" s="6"/>
      <c r="R80" s="4"/>
      <c r="S80" s="4"/>
      <c r="T80" s="4"/>
    </row>
    <row r="81" spans="1:20" ht="15" customHeight="1">
      <c r="A81" s="27">
        <v>26</v>
      </c>
      <c r="B81" s="30">
        <v>3766776</v>
      </c>
      <c r="C81" s="29"/>
      <c r="D81" s="37">
        <v>578492</v>
      </c>
      <c r="E81" s="34"/>
      <c r="F81" s="37">
        <v>367855</v>
      </c>
      <c r="G81" s="34"/>
      <c r="H81" s="30">
        <f>D81+F81-1</f>
        <v>946346</v>
      </c>
      <c r="I81" s="34"/>
      <c r="J81" s="31">
        <f>D81/$B81*100</f>
        <v>15.357748907819314</v>
      </c>
      <c r="K81" s="32"/>
      <c r="L81" s="31">
        <f>F81/$B81*100</f>
        <v>9.7657784800582785</v>
      </c>
      <c r="M81" s="32"/>
      <c r="N81" s="31">
        <f>H81/$B81*100</f>
        <v>25.12350083997562</v>
      </c>
      <c r="O81" s="32"/>
      <c r="P81" s="4"/>
      <c r="Q81" s="6"/>
      <c r="R81" s="4"/>
      <c r="S81" s="4"/>
      <c r="T81" s="4"/>
    </row>
    <row r="82" spans="1:20" ht="15" customHeight="1">
      <c r="A82" s="27"/>
      <c r="B82" s="30"/>
      <c r="C82" s="29"/>
      <c r="D82" s="33">
        <v>554547</v>
      </c>
      <c r="E82" s="34" t="s">
        <v>12</v>
      </c>
      <c r="F82" s="33">
        <v>391733</v>
      </c>
      <c r="G82" s="34" t="s">
        <v>12</v>
      </c>
      <c r="H82" s="33">
        <f t="shared" si="13"/>
        <v>946280</v>
      </c>
      <c r="I82" s="34" t="s">
        <v>12</v>
      </c>
      <c r="J82" s="35">
        <f>D82/$B81*100</f>
        <v>14.722059395090126</v>
      </c>
      <c r="K82" s="34" t="s">
        <v>12</v>
      </c>
      <c r="L82" s="35">
        <f>F82/$B81*100</f>
        <v>10.399689283355315</v>
      </c>
      <c r="M82" s="34" t="s">
        <v>12</v>
      </c>
      <c r="N82" s="35">
        <f>H82/$B81*100</f>
        <v>25.121748678445439</v>
      </c>
      <c r="O82" s="34" t="s">
        <v>12</v>
      </c>
      <c r="P82" s="4"/>
      <c r="Q82" s="6"/>
      <c r="R82" s="4"/>
      <c r="S82" s="4"/>
      <c r="T82" s="4"/>
    </row>
    <row r="83" spans="1:20" ht="15" customHeight="1">
      <c r="A83" s="27">
        <v>27</v>
      </c>
      <c r="B83" s="30">
        <v>3926293</v>
      </c>
      <c r="C83" s="29"/>
      <c r="D83" s="37">
        <v>599694</v>
      </c>
      <c r="E83" s="34"/>
      <c r="F83" s="37">
        <v>390986</v>
      </c>
      <c r="G83" s="34"/>
      <c r="H83" s="30">
        <f>D83+F83-1</f>
        <v>990679</v>
      </c>
      <c r="I83" s="34"/>
      <c r="J83" s="38">
        <f>D83/$B83*100</f>
        <v>15.273796428335837</v>
      </c>
      <c r="K83" s="39"/>
      <c r="L83" s="38">
        <f>F83/$B83*100</f>
        <v>9.9581462718141509</v>
      </c>
      <c r="M83" s="39"/>
      <c r="N83" s="38">
        <f>H83/$B83*100</f>
        <v>25.231917230833258</v>
      </c>
      <c r="O83" s="32"/>
      <c r="P83" s="4"/>
      <c r="Q83" s="6"/>
      <c r="R83" s="4"/>
      <c r="S83" s="4"/>
      <c r="T83" s="4"/>
    </row>
    <row r="84" spans="1:20" ht="15" customHeight="1">
      <c r="A84" s="27"/>
      <c r="B84" s="30"/>
      <c r="C84" s="29"/>
      <c r="D84" s="33">
        <v>578888</v>
      </c>
      <c r="E84" s="34" t="s">
        <v>12</v>
      </c>
      <c r="F84" s="33">
        <v>412012</v>
      </c>
      <c r="G84" s="34" t="s">
        <v>14</v>
      </c>
      <c r="H84" s="33">
        <f t="shared" ref="H84" si="14">D84+F84</f>
        <v>990900</v>
      </c>
      <c r="I84" s="34" t="s">
        <v>12</v>
      </c>
      <c r="J84" s="35">
        <f>D84/$B83*100</f>
        <v>14.743881824407909</v>
      </c>
      <c r="K84" s="34" t="s">
        <v>12</v>
      </c>
      <c r="L84" s="35">
        <f>F84/$B83*100</f>
        <v>10.493664125423141</v>
      </c>
      <c r="M84" s="34" t="s">
        <v>12</v>
      </c>
      <c r="N84" s="35">
        <f>H84/$B83*100</f>
        <v>25.237545949831048</v>
      </c>
      <c r="O84" s="34" t="s">
        <v>12</v>
      </c>
      <c r="P84" s="4"/>
      <c r="Q84" s="4"/>
      <c r="R84" s="4"/>
      <c r="S84" s="54"/>
      <c r="T84" s="4"/>
    </row>
    <row r="85" spans="1:20" ht="15" customHeight="1">
      <c r="A85" s="27">
        <v>28</v>
      </c>
      <c r="B85" s="30">
        <v>3922939</v>
      </c>
      <c r="C85" s="29"/>
      <c r="D85" s="30">
        <v>589563</v>
      </c>
      <c r="E85" s="29"/>
      <c r="F85" s="30">
        <v>393924</v>
      </c>
      <c r="G85" s="29"/>
      <c r="H85" s="30">
        <f>D85+F85-1</f>
        <v>983486</v>
      </c>
      <c r="I85" s="29"/>
      <c r="J85" s="31">
        <f>D85/$B85*100</f>
        <v>15.028604829185465</v>
      </c>
      <c r="K85" s="32"/>
      <c r="L85" s="31">
        <f>F85/$B85*100</f>
        <v>10.041553029501605</v>
      </c>
      <c r="M85" s="32"/>
      <c r="N85" s="31">
        <f>H85/$B85*100</f>
        <v>25.070132367594805</v>
      </c>
      <c r="O85" s="32"/>
      <c r="P85" s="4"/>
      <c r="Q85" s="4"/>
      <c r="R85" s="4"/>
      <c r="S85" s="4"/>
      <c r="T85" s="4"/>
    </row>
    <row r="86" spans="1:20" ht="15" customHeight="1">
      <c r="A86" s="27"/>
      <c r="B86" s="36"/>
      <c r="C86" s="29"/>
      <c r="D86" s="33">
        <v>571747</v>
      </c>
      <c r="E86" s="34" t="s">
        <v>12</v>
      </c>
      <c r="F86" s="33">
        <v>411700</v>
      </c>
      <c r="G86" s="34" t="s">
        <v>12</v>
      </c>
      <c r="H86" s="33">
        <f t="shared" si="13"/>
        <v>983447</v>
      </c>
      <c r="I86" s="34" t="s">
        <v>12</v>
      </c>
      <c r="J86" s="35">
        <f>D86/$B85*100</f>
        <v>14.574455529387533</v>
      </c>
      <c r="K86" s="34" t="s">
        <v>12</v>
      </c>
      <c r="L86" s="35">
        <f>F86/$B85*100</f>
        <v>10.494682685608927</v>
      </c>
      <c r="M86" s="34" t="s">
        <v>12</v>
      </c>
      <c r="N86" s="35">
        <f>H86/$B85*100</f>
        <v>25.06913821499646</v>
      </c>
      <c r="O86" s="34" t="s">
        <v>12</v>
      </c>
      <c r="P86" s="4"/>
      <c r="Q86" s="4"/>
      <c r="R86" s="4"/>
      <c r="S86" s="4"/>
      <c r="T86" s="4"/>
    </row>
    <row r="87" spans="1:20" ht="15" customHeight="1">
      <c r="A87" s="27">
        <v>29</v>
      </c>
      <c r="B87" s="30">
        <v>4006215</v>
      </c>
      <c r="C87" s="29"/>
      <c r="D87" s="30">
        <v>623803</v>
      </c>
      <c r="E87" s="29"/>
      <c r="F87" s="30">
        <v>399044</v>
      </c>
      <c r="G87" s="29"/>
      <c r="H87" s="30">
        <f t="shared" si="13"/>
        <v>1022847</v>
      </c>
      <c r="I87" s="29"/>
      <c r="J87" s="31">
        <f>D87/$B87*100</f>
        <v>15.570881742492601</v>
      </c>
      <c r="K87" s="32"/>
      <c r="L87" s="31">
        <f>F87/$B87*100</f>
        <v>9.9606236809557149</v>
      </c>
      <c r="M87" s="32"/>
      <c r="N87" s="31">
        <f>H87/$B87*100</f>
        <v>25.531505423448319</v>
      </c>
      <c r="O87" s="32"/>
      <c r="P87" s="4"/>
      <c r="Q87" s="4"/>
      <c r="R87" s="4"/>
      <c r="S87" s="4"/>
      <c r="T87" s="4"/>
    </row>
    <row r="88" spans="1:20" ht="15" customHeight="1">
      <c r="A88" s="27"/>
      <c r="B88" s="36"/>
      <c r="C88" s="29"/>
      <c r="D88" s="33">
        <v>605225</v>
      </c>
      <c r="E88" s="34" t="s">
        <v>14</v>
      </c>
      <c r="F88" s="33">
        <v>417496</v>
      </c>
      <c r="G88" s="34" t="s">
        <v>12</v>
      </c>
      <c r="H88" s="33">
        <f t="shared" si="13"/>
        <v>1022721</v>
      </c>
      <c r="I88" s="34" t="s">
        <v>12</v>
      </c>
      <c r="J88" s="35">
        <f>D88/$B87*100</f>
        <v>15.107152262172649</v>
      </c>
      <c r="K88" s="34" t="s">
        <v>12</v>
      </c>
      <c r="L88" s="35">
        <f>F88/$B87*100</f>
        <v>10.421208047995426</v>
      </c>
      <c r="M88" s="34" t="s">
        <v>12</v>
      </c>
      <c r="N88" s="35">
        <f>H88/$B87*100</f>
        <v>25.528360310168075</v>
      </c>
      <c r="O88" s="34" t="s">
        <v>12</v>
      </c>
      <c r="P88" s="4"/>
      <c r="Q88" s="4"/>
      <c r="R88" s="4"/>
      <c r="S88" s="4"/>
      <c r="T88" s="4"/>
    </row>
    <row r="89" spans="1:20" ht="15" customHeight="1">
      <c r="A89" s="27">
        <v>30</v>
      </c>
      <c r="B89" s="30">
        <v>4030991</v>
      </c>
      <c r="C89" s="29"/>
      <c r="D89" s="30">
        <v>642241</v>
      </c>
      <c r="E89" s="29"/>
      <c r="F89" s="30">
        <v>407514</v>
      </c>
      <c r="G89" s="29"/>
      <c r="H89" s="30">
        <f>D89+F89+1</f>
        <v>1049756</v>
      </c>
      <c r="I89" s="29"/>
      <c r="J89" s="31">
        <f>D89/$B89*100</f>
        <v>15.932583327524174</v>
      </c>
      <c r="K89" s="32"/>
      <c r="L89" s="31">
        <f>F89/$B89*100</f>
        <v>10.109523935925434</v>
      </c>
      <c r="M89" s="32"/>
      <c r="N89" s="31">
        <f>H89/$B89*100</f>
        <v>26.04213207124501</v>
      </c>
      <c r="O89" s="32"/>
      <c r="P89" s="4"/>
      <c r="Q89" s="4"/>
      <c r="R89" s="4"/>
      <c r="S89" s="4"/>
      <c r="T89" s="4"/>
    </row>
    <row r="90" spans="1:20" ht="15" customHeight="1">
      <c r="A90" s="11"/>
      <c r="B90" s="36"/>
      <c r="C90" s="29"/>
      <c r="D90" s="33">
        <v>621362</v>
      </c>
      <c r="E90" s="34" t="s">
        <v>14</v>
      </c>
      <c r="F90" s="33">
        <v>428379</v>
      </c>
      <c r="G90" s="34" t="s">
        <v>12</v>
      </c>
      <c r="H90" s="33">
        <f>D90+F90+1</f>
        <v>1049742</v>
      </c>
      <c r="I90" s="34" t="s">
        <v>12</v>
      </c>
      <c r="J90" s="35">
        <f>D90/$B89*100</f>
        <v>15.414621367301489</v>
      </c>
      <c r="K90" s="34" t="s">
        <v>12</v>
      </c>
      <c r="L90" s="35">
        <f>F90/$B89*100</f>
        <v>10.627138587012475</v>
      </c>
      <c r="M90" s="34" t="s">
        <v>12</v>
      </c>
      <c r="N90" s="35">
        <f>H90/$B89*100</f>
        <v>26.041784762109366</v>
      </c>
      <c r="O90" s="34" t="s">
        <v>12</v>
      </c>
      <c r="P90" s="4"/>
      <c r="Q90" s="4"/>
      <c r="R90" s="4"/>
      <c r="S90" s="4"/>
      <c r="T90" s="4"/>
    </row>
    <row r="91" spans="1:20" ht="15" customHeight="1">
      <c r="A91" s="47" t="s">
        <v>15</v>
      </c>
      <c r="B91" s="12">
        <v>4024378</v>
      </c>
      <c r="C91" s="50"/>
      <c r="D91" s="12">
        <v>621751</v>
      </c>
      <c r="E91" s="25"/>
      <c r="F91" s="12">
        <v>412115</v>
      </c>
      <c r="G91" s="29"/>
      <c r="H91" s="30">
        <f t="shared" ref="H91" si="15">D91+F91</f>
        <v>1033866</v>
      </c>
      <c r="I91" s="29"/>
      <c r="J91" s="31">
        <f>D91/$B91*100</f>
        <v>15.449617307320535</v>
      </c>
      <c r="K91" s="32"/>
      <c r="L91" s="31">
        <f>F91/$B91*100</f>
        <v>10.240464489170749</v>
      </c>
      <c r="M91" s="32"/>
      <c r="N91" s="31">
        <f>H91/$B91*100</f>
        <v>25.690081796491281</v>
      </c>
      <c r="O91" s="32"/>
      <c r="P91" s="4"/>
      <c r="Q91" s="4"/>
      <c r="R91" s="4"/>
      <c r="S91" s="4"/>
      <c r="T91" s="4"/>
    </row>
    <row r="92" spans="1:20" ht="15" customHeight="1">
      <c r="A92" s="11"/>
      <c r="B92" s="12"/>
      <c r="C92" s="50"/>
      <c r="D92" s="19">
        <v>601315</v>
      </c>
      <c r="E92" s="48" t="s">
        <v>14</v>
      </c>
      <c r="F92" s="19">
        <v>432541</v>
      </c>
      <c r="G92" s="48" t="s">
        <v>12</v>
      </c>
      <c r="H92" s="19">
        <f>D92+F92+1</f>
        <v>1033857</v>
      </c>
      <c r="I92" s="34" t="s">
        <v>12</v>
      </c>
      <c r="J92" s="35">
        <f>D92/$B91*100</f>
        <v>14.941812125998105</v>
      </c>
      <c r="K92" s="34" t="s">
        <v>12</v>
      </c>
      <c r="L92" s="35">
        <f>F92/$B91*100</f>
        <v>10.748021184888696</v>
      </c>
      <c r="M92" s="34" t="s">
        <v>12</v>
      </c>
      <c r="N92" s="35">
        <f>H92/$B91*100</f>
        <v>25.689858159447247</v>
      </c>
      <c r="O92" s="34" t="s">
        <v>12</v>
      </c>
      <c r="P92" s="4"/>
      <c r="Q92" s="4"/>
      <c r="R92" s="4"/>
      <c r="S92" s="4"/>
      <c r="T92" s="4"/>
    </row>
    <row r="93" spans="1:20" ht="15" customHeight="1">
      <c r="A93" s="11">
        <v>2</v>
      </c>
      <c r="B93" s="12">
        <v>3759929</v>
      </c>
      <c r="C93" s="50"/>
      <c r="D93" s="12">
        <v>649330</v>
      </c>
      <c r="E93" s="25"/>
      <c r="F93" s="12">
        <v>408256</v>
      </c>
      <c r="G93" s="29"/>
      <c r="H93" s="30">
        <f t="shared" ref="H93:H94" si="16">D93+F93</f>
        <v>1057586</v>
      </c>
      <c r="I93" s="29"/>
      <c r="J93" s="31">
        <f>D93/$B93*100</f>
        <v>17.269740997768839</v>
      </c>
      <c r="K93" s="32"/>
      <c r="L93" s="31">
        <f>F93/$B93*100</f>
        <v>10.858077373269548</v>
      </c>
      <c r="M93" s="32"/>
      <c r="N93" s="31">
        <f>H93/$B93*100</f>
        <v>28.127818371038387</v>
      </c>
      <c r="O93" s="32"/>
      <c r="P93" s="4"/>
      <c r="Q93" s="4"/>
      <c r="R93" s="4"/>
      <c r="S93" s="4"/>
      <c r="T93" s="4"/>
    </row>
    <row r="94" spans="1:20" ht="15" customHeight="1">
      <c r="A94" s="11"/>
      <c r="B94" s="49"/>
      <c r="C94" s="50"/>
      <c r="D94" s="19">
        <v>632836</v>
      </c>
      <c r="E94" s="48" t="s">
        <v>14</v>
      </c>
      <c r="F94" s="19">
        <v>424862</v>
      </c>
      <c r="G94" s="34" t="s">
        <v>12</v>
      </c>
      <c r="H94" s="33">
        <f t="shared" si="16"/>
        <v>1057698</v>
      </c>
      <c r="I94" s="34" t="s">
        <v>12</v>
      </c>
      <c r="J94" s="35">
        <f>D94/$B93*100</f>
        <v>16.831062501446169</v>
      </c>
      <c r="K94" s="34" t="s">
        <v>12</v>
      </c>
      <c r="L94" s="35">
        <f>F94/$B93*100</f>
        <v>11.299734649244707</v>
      </c>
      <c r="M94" s="34" t="s">
        <v>12</v>
      </c>
      <c r="N94" s="35">
        <f>H94/$B93*100</f>
        <v>28.130797150690878</v>
      </c>
      <c r="O94" s="34" t="s">
        <v>12</v>
      </c>
      <c r="P94" s="4"/>
      <c r="Q94" s="4"/>
      <c r="R94" s="4"/>
      <c r="S94" s="4"/>
      <c r="T94" s="4"/>
    </row>
    <row r="95" spans="1:20" ht="15" customHeight="1">
      <c r="A95" s="11">
        <v>3</v>
      </c>
      <c r="B95" s="12">
        <v>3953163</v>
      </c>
      <c r="C95" s="50"/>
      <c r="D95" s="12">
        <v>718811</v>
      </c>
      <c r="E95" s="25"/>
      <c r="F95" s="12">
        <v>424089</v>
      </c>
      <c r="G95" s="29"/>
      <c r="H95" s="30">
        <f>D95+F95</f>
        <v>1142900</v>
      </c>
      <c r="I95" s="29"/>
      <c r="J95" s="31">
        <f>D95/$B95*100</f>
        <v>18.183186476246995</v>
      </c>
      <c r="K95" s="32"/>
      <c r="L95" s="31">
        <f>F95/$B95*100</f>
        <v>10.727839960052242</v>
      </c>
      <c r="M95" s="32"/>
      <c r="N95" s="31">
        <f>H95/$B95*100</f>
        <v>28.911026436299238</v>
      </c>
      <c r="O95" s="32"/>
      <c r="P95" s="4"/>
      <c r="Q95" s="4"/>
      <c r="R95" s="4"/>
      <c r="S95" s="4"/>
      <c r="T95" s="4"/>
    </row>
    <row r="96" spans="1:20" ht="15" customHeight="1">
      <c r="A96" s="51"/>
      <c r="B96" s="52"/>
      <c r="C96" s="50"/>
      <c r="D96" s="19">
        <v>700142</v>
      </c>
      <c r="E96" s="48" t="s">
        <v>14</v>
      </c>
      <c r="F96" s="19">
        <v>442624</v>
      </c>
      <c r="G96" s="34" t="s">
        <v>12</v>
      </c>
      <c r="H96" s="33">
        <f>D96+F96</f>
        <v>1142766</v>
      </c>
      <c r="I96" s="34" t="s">
        <v>12</v>
      </c>
      <c r="J96" s="35">
        <f>D96/$B95*100</f>
        <v>17.710931727328219</v>
      </c>
      <c r="K96" s="34" t="s">
        <v>12</v>
      </c>
      <c r="L96" s="35">
        <f>F96/$B95*100</f>
        <v>11.196705018234764</v>
      </c>
      <c r="M96" s="34" t="s">
        <v>12</v>
      </c>
      <c r="N96" s="35">
        <f>H96/$B95*100</f>
        <v>28.907636745562982</v>
      </c>
      <c r="O96" s="34" t="s">
        <v>12</v>
      </c>
      <c r="P96" s="4"/>
      <c r="Q96" s="4"/>
      <c r="R96" s="4"/>
      <c r="S96" s="4"/>
      <c r="T96" s="4"/>
    </row>
    <row r="97" spans="1:20" ht="15" customHeight="1">
      <c r="A97" s="11">
        <v>4</v>
      </c>
      <c r="B97" s="12">
        <v>4095504</v>
      </c>
      <c r="C97" s="50"/>
      <c r="D97" s="12">
        <v>763377</v>
      </c>
      <c r="E97" s="25"/>
      <c r="F97" s="12">
        <v>440522</v>
      </c>
      <c r="G97" s="29"/>
      <c r="H97" s="30">
        <f t="shared" ref="H97" si="17">D97+F97</f>
        <v>1203899</v>
      </c>
      <c r="I97" s="29"/>
      <c r="J97" s="31">
        <f>D97/$B97*100</f>
        <v>18.639390902804635</v>
      </c>
      <c r="K97" s="32"/>
      <c r="L97" s="31">
        <f>F97/$B97*100</f>
        <v>10.756234153354507</v>
      </c>
      <c r="M97" s="32"/>
      <c r="N97" s="31">
        <f>H97/$B97*100</f>
        <v>29.395625056159147</v>
      </c>
      <c r="O97" s="32"/>
      <c r="P97" s="4"/>
      <c r="Q97" s="4"/>
      <c r="R97" s="4"/>
      <c r="S97" s="4"/>
      <c r="T97" s="4"/>
    </row>
    <row r="98" spans="1:20" ht="15" customHeight="1">
      <c r="A98" s="51"/>
      <c r="B98" s="52"/>
      <c r="C98" s="50"/>
      <c r="D98" s="19">
        <v>741610</v>
      </c>
      <c r="E98" s="48" t="s">
        <v>14</v>
      </c>
      <c r="F98" s="19">
        <v>462181</v>
      </c>
      <c r="G98" s="34" t="s">
        <v>12</v>
      </c>
      <c r="H98" s="33">
        <f t="shared" ref="H98:H104" si="18">D98+F98</f>
        <v>1203791</v>
      </c>
      <c r="I98" s="34" t="s">
        <v>12</v>
      </c>
      <c r="J98" s="35">
        <f>D98/$B97*100</f>
        <v>18.107905644824179</v>
      </c>
      <c r="K98" s="34" t="s">
        <v>12</v>
      </c>
      <c r="L98" s="35">
        <f>F98/$B97*100</f>
        <v>11.285082373256136</v>
      </c>
      <c r="M98" s="34" t="s">
        <v>12</v>
      </c>
      <c r="N98" s="35">
        <f>H98/$B97*100</f>
        <v>29.392988018080313</v>
      </c>
      <c r="O98" s="34" t="s">
        <v>12</v>
      </c>
      <c r="P98" s="4"/>
      <c r="Q98" s="4"/>
      <c r="R98" s="4"/>
      <c r="S98" s="4"/>
      <c r="T98" s="4"/>
    </row>
    <row r="99" spans="1:20" ht="15" customHeight="1">
      <c r="A99" s="11">
        <v>5</v>
      </c>
      <c r="B99" s="12">
        <v>4377775</v>
      </c>
      <c r="C99" s="50"/>
      <c r="D99" s="12">
        <v>773872</v>
      </c>
      <c r="E99" s="25"/>
      <c r="F99" s="12">
        <v>446209</v>
      </c>
      <c r="G99" s="29"/>
      <c r="H99" s="30">
        <f>D99+F99+1</f>
        <v>1220082</v>
      </c>
      <c r="I99" s="29"/>
      <c r="J99" s="31">
        <f>D99/$B99*100</f>
        <v>17.677290404372084</v>
      </c>
      <c r="K99" s="32"/>
      <c r="L99" s="31">
        <f>F99/$B99*100</f>
        <v>10.19259783794279</v>
      </c>
      <c r="M99" s="32"/>
      <c r="N99" s="31">
        <f>H99/$B99*100</f>
        <v>27.869911084968962</v>
      </c>
      <c r="O99" s="32"/>
      <c r="P99" s="4"/>
      <c r="Q99" s="4"/>
      <c r="R99" s="4"/>
      <c r="S99" s="4"/>
      <c r="T99" s="4"/>
    </row>
    <row r="100" spans="1:20" ht="15" customHeight="1">
      <c r="A100" s="51"/>
      <c r="B100" s="52"/>
      <c r="C100" s="50"/>
      <c r="D100" s="19">
        <v>752104</v>
      </c>
      <c r="E100" s="48" t="s">
        <v>14</v>
      </c>
      <c r="F100" s="19">
        <v>467953</v>
      </c>
      <c r="G100" s="34" t="s">
        <v>12</v>
      </c>
      <c r="H100" s="33">
        <f t="shared" si="18"/>
        <v>1220057</v>
      </c>
      <c r="I100" s="34" t="s">
        <v>12</v>
      </c>
      <c r="J100" s="35">
        <f>D100/$B99*100</f>
        <v>17.180051510184967</v>
      </c>
      <c r="K100" s="34" t="s">
        <v>12</v>
      </c>
      <c r="L100" s="35">
        <f>F100/$B99*100</f>
        <v>10.689288508431796</v>
      </c>
      <c r="M100" s="34" t="s">
        <v>12</v>
      </c>
      <c r="N100" s="35">
        <f>H100/$B99*100</f>
        <v>27.869340018616761</v>
      </c>
      <c r="O100" s="34" t="s">
        <v>12</v>
      </c>
      <c r="P100" s="4"/>
      <c r="Q100" s="4"/>
      <c r="R100" s="4"/>
      <c r="S100" s="4"/>
      <c r="T100" s="4"/>
    </row>
    <row r="101" spans="1:20" ht="15" customHeight="1">
      <c r="A101" s="55" t="s">
        <v>22</v>
      </c>
      <c r="B101" s="12">
        <v>4528000</v>
      </c>
      <c r="C101" s="50"/>
      <c r="D101" s="12">
        <v>791899</v>
      </c>
      <c r="E101" s="25"/>
      <c r="F101" s="12">
        <v>455317</v>
      </c>
      <c r="G101" s="29"/>
      <c r="H101" s="30">
        <f t="shared" si="18"/>
        <v>1247216</v>
      </c>
      <c r="I101" s="29"/>
      <c r="J101" s="31">
        <f>D101/$B101*100</f>
        <v>17.48893551236749</v>
      </c>
      <c r="K101" s="32"/>
      <c r="L101" s="31">
        <f>F101/$B101*100</f>
        <v>10.055587455830389</v>
      </c>
      <c r="M101" s="32"/>
      <c r="N101" s="31">
        <f>H101/$B101*100</f>
        <v>27.544522968197882</v>
      </c>
      <c r="O101" s="32"/>
      <c r="P101" s="4"/>
      <c r="Q101" s="4"/>
      <c r="R101" s="4"/>
      <c r="S101" s="4"/>
      <c r="T101" s="4"/>
    </row>
    <row r="102" spans="1:20" ht="15" customHeight="1">
      <c r="A102" s="55"/>
      <c r="B102" s="52"/>
      <c r="C102" s="50"/>
      <c r="D102" s="19">
        <v>766708</v>
      </c>
      <c r="E102" s="48" t="s">
        <v>14</v>
      </c>
      <c r="F102" s="19">
        <v>480362</v>
      </c>
      <c r="G102" s="34" t="s">
        <v>12</v>
      </c>
      <c r="H102" s="33">
        <f t="shared" si="18"/>
        <v>1247070</v>
      </c>
      <c r="I102" s="34" t="s">
        <v>12</v>
      </c>
      <c r="J102" s="35">
        <f>D102/$B101*100</f>
        <v>16.932597173144874</v>
      </c>
      <c r="K102" s="34" t="s">
        <v>12</v>
      </c>
      <c r="L102" s="35">
        <f>F102/$B101*100</f>
        <v>10.608701413427561</v>
      </c>
      <c r="M102" s="34" t="s">
        <v>12</v>
      </c>
      <c r="N102" s="35">
        <f>H102/$B101*100</f>
        <v>27.541298586572438</v>
      </c>
      <c r="O102" s="34" t="s">
        <v>12</v>
      </c>
      <c r="P102" s="4"/>
      <c r="Q102" s="4"/>
      <c r="R102" s="4"/>
      <c r="S102" s="4"/>
      <c r="T102" s="4"/>
    </row>
    <row r="103" spans="1:20" ht="15" customHeight="1">
      <c r="A103" s="55" t="s">
        <v>23</v>
      </c>
      <c r="B103" s="12">
        <v>4626000</v>
      </c>
      <c r="C103" s="50"/>
      <c r="D103" s="12">
        <v>841840</v>
      </c>
      <c r="E103" s="25"/>
      <c r="F103" s="12">
        <v>467186</v>
      </c>
      <c r="G103" s="29"/>
      <c r="H103" s="30">
        <f t="shared" si="18"/>
        <v>1309026</v>
      </c>
      <c r="I103" s="29"/>
      <c r="J103" s="31">
        <f>D103/$B103*100</f>
        <v>18.198011240812797</v>
      </c>
      <c r="K103" s="32"/>
      <c r="L103" s="31">
        <f>F103/$B103*100</f>
        <v>10.09913532209252</v>
      </c>
      <c r="M103" s="32"/>
      <c r="N103" s="31">
        <f>H103/$B103*100</f>
        <v>28.297146562905318</v>
      </c>
      <c r="O103" s="32"/>
      <c r="P103" s="4"/>
      <c r="Q103" s="4"/>
      <c r="R103" s="4"/>
      <c r="S103" s="4"/>
      <c r="T103" s="4"/>
    </row>
    <row r="104" spans="1:20" ht="15" customHeight="1">
      <c r="A104" s="51"/>
      <c r="B104" s="52"/>
      <c r="C104" s="50"/>
      <c r="D104" s="19">
        <v>818386</v>
      </c>
      <c r="E104" s="48" t="s">
        <v>14</v>
      </c>
      <c r="F104" s="19">
        <v>490656</v>
      </c>
      <c r="G104" s="34" t="s">
        <v>12</v>
      </c>
      <c r="H104" s="33">
        <f t="shared" si="18"/>
        <v>1309042</v>
      </c>
      <c r="I104" s="34" t="s">
        <v>12</v>
      </c>
      <c r="J104" s="35">
        <f>D104/$B103*100</f>
        <v>17.691007349762213</v>
      </c>
      <c r="K104" s="34" t="s">
        <v>12</v>
      </c>
      <c r="L104" s="35">
        <f>F104/$B103*100</f>
        <v>10.606485084306096</v>
      </c>
      <c r="M104" s="34" t="s">
        <v>12</v>
      </c>
      <c r="N104" s="35">
        <f>H104/$B103*100</f>
        <v>28.29749243406831</v>
      </c>
      <c r="O104" s="34" t="s">
        <v>12</v>
      </c>
      <c r="P104" s="4"/>
      <c r="Q104" s="4"/>
      <c r="R104" s="4"/>
      <c r="S104" s="4"/>
      <c r="T104" s="4"/>
    </row>
    <row r="105" spans="1:20" ht="3" customHeight="1">
      <c r="A105" s="40"/>
      <c r="B105" s="41"/>
      <c r="C105" s="42"/>
      <c r="D105" s="41"/>
      <c r="E105" s="42"/>
      <c r="F105" s="41"/>
      <c r="G105" s="42"/>
      <c r="H105" s="41"/>
      <c r="I105" s="42"/>
      <c r="J105" s="43"/>
      <c r="K105" s="44"/>
      <c r="L105" s="43"/>
      <c r="M105" s="44"/>
      <c r="N105" s="43"/>
      <c r="O105" s="44"/>
    </row>
    <row r="106" spans="1:20" ht="3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</row>
    <row r="107" spans="1:20" ht="12.75" customHeight="1">
      <c r="A107" s="46" t="s">
        <v>20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1:20" ht="12.75" customHeight="1">
      <c r="A108" s="46" t="s">
        <v>26</v>
      </c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</row>
    <row r="109" spans="1:20" ht="12.75" customHeight="1">
      <c r="A109" s="46" t="s">
        <v>21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</row>
    <row r="110" spans="1:20" ht="12.75" customHeight="1">
      <c r="A110" s="46" t="s">
        <v>16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</row>
    <row r="111" spans="1:20" ht="12.75" customHeight="1">
      <c r="A111" s="46" t="s">
        <v>24</v>
      </c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</row>
    <row r="112" spans="1:20" ht="12.75" customHeight="1">
      <c r="A112" s="46" t="s">
        <v>25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</row>
    <row r="113" spans="1:15" ht="12.75" customHeight="1">
      <c r="A113" s="46" t="s">
        <v>17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</row>
    <row r="114" spans="1:15" ht="12.75" customHeight="1">
      <c r="A114" s="46" t="s">
        <v>18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</row>
    <row r="115" spans="1:15">
      <c r="A115" s="46" t="s">
        <v>19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</sheetData>
  <mergeCells count="10">
    <mergeCell ref="J4:K4"/>
    <mergeCell ref="L4:M4"/>
    <mergeCell ref="N4:O4"/>
    <mergeCell ref="A3:A4"/>
    <mergeCell ref="B3:C4"/>
    <mergeCell ref="D3:I3"/>
    <mergeCell ref="J3:O3"/>
    <mergeCell ref="D4:E4"/>
    <mergeCell ref="F4:G4"/>
    <mergeCell ref="H4:I4"/>
  </mergeCells>
  <phoneticPr fontId="3"/>
  <printOptions horizontalCentered="1"/>
  <pageMargins left="0.70866141732283472" right="0.70866141732283472" top="0.59055118110236227" bottom="0.39370078740157483" header="0.39370078740157483" footer="0.39370078740157483"/>
  <pageSetup paperSize="9" scale="6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</vt:lpstr>
      <vt:lpstr>'06'!Print_Area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2025-02-13T09:43:06Z</dcterms:created>
  <dcterms:modified xsi:type="dcterms:W3CDTF">2025-02-13T09:44:22Z</dcterms:modified>
  <cp:category/>
  <cp:contentStatus/>
</cp:coreProperties>
</file>